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fs01\anvandare\hjohd\Documents\Dokumentmallar\Underlag för nulägesanalys\Rättade eller sparade dokument på webben\"/>
    </mc:Choice>
  </mc:AlternateContent>
  <xr:revisionPtr revIDLastSave="0" documentId="8_{4415F146-0ADF-4316-BE36-008BDFB60236}" xr6:coauthVersionLast="36" xr6:coauthVersionMax="36" xr10:uidLastSave="{00000000-0000-0000-0000-000000000000}"/>
  <bookViews>
    <workbookView xWindow="0" yWindow="0" windowWidth="28800" windowHeight="11625" activeTab="4" xr2:uid="{AF91B590-0551-4131-AB99-203625AA6DBD}"/>
  </bookViews>
  <sheets>
    <sheet name="Areal_län" sheetId="7" r:id="rId1"/>
    <sheet name="Art_areal_beslut" sheetId="2" r:id="rId2"/>
    <sheet name="Art_sort_klass" sheetId="9" r:id="rId3"/>
    <sheet name="Art_sort_klass(EKO)" sheetId="6" r:id="rId4"/>
    <sheet name="Fröburna växtslag(ha)" sheetId="1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9" l="1"/>
  <c r="D4" i="2" l="1"/>
  <c r="D6" i="2"/>
  <c r="D7" i="2"/>
  <c r="D9" i="2"/>
  <c r="C16" i="1" l="1"/>
  <c r="E16" i="1"/>
  <c r="G16" i="1"/>
  <c r="D16" i="1"/>
  <c r="F16" i="1"/>
  <c r="B16" i="1"/>
  <c r="H4" i="1" l="1"/>
  <c r="H16" i="1" s="1"/>
  <c r="H5" i="1"/>
  <c r="D2" i="2"/>
  <c r="F2" i="2"/>
  <c r="I2" i="2"/>
  <c r="F4" i="2"/>
  <c r="I4" i="2"/>
  <c r="D13" i="2"/>
  <c r="I13" i="2"/>
  <c r="D15" i="2"/>
  <c r="F15" i="2"/>
  <c r="I15" i="2"/>
  <c r="D16" i="2"/>
  <c r="D18" i="2"/>
  <c r="I18" i="2"/>
  <c r="D20" i="2"/>
  <c r="I20" i="2"/>
  <c r="D21" i="2"/>
  <c r="D23" i="2"/>
  <c r="I23" i="2"/>
  <c r="D26" i="2"/>
  <c r="F26" i="2"/>
  <c r="I26" i="2"/>
  <c r="D27" i="2"/>
  <c r="I27" i="2"/>
  <c r="D28" i="2"/>
  <c r="I28" i="2"/>
  <c r="D29" i="2"/>
  <c r="F29" i="2"/>
  <c r="I29" i="2"/>
  <c r="D30" i="2"/>
  <c r="F30" i="2"/>
  <c r="I30" i="2"/>
  <c r="D31" i="2"/>
  <c r="F31" i="2"/>
  <c r="I31" i="2"/>
  <c r="D34" i="2"/>
  <c r="I34" i="2"/>
  <c r="D35" i="2"/>
  <c r="F35" i="2"/>
  <c r="I35" i="2"/>
  <c r="D36" i="2"/>
  <c r="D37" i="2"/>
  <c r="I37" i="2"/>
  <c r="D38" i="2"/>
  <c r="F38" i="2"/>
  <c r="D39" i="2"/>
  <c r="I39" i="2"/>
  <c r="D40" i="2"/>
  <c r="I40" i="2"/>
  <c r="B41" i="2"/>
  <c r="C41" i="2"/>
  <c r="E41" i="2"/>
  <c r="G41" i="2"/>
  <c r="H41" i="2"/>
</calcChain>
</file>

<file path=xl/sharedStrings.xml><?xml version="1.0" encoding="utf-8"?>
<sst xmlns="http://schemas.openxmlformats.org/spreadsheetml/2006/main" count="979" uniqueCount="408">
  <si>
    <t>Art</t>
  </si>
  <si>
    <t>Besiktigad areal (ha)</t>
  </si>
  <si>
    <t>Godkänd areal (ha)</t>
  </si>
  <si>
    <t>Nedklassad areal (ha)</t>
  </si>
  <si>
    <t>Kasserad areal (ha)</t>
  </si>
  <si>
    <t>Nedklassad areal (%)</t>
  </si>
  <si>
    <t>Kasserad areal (%)</t>
  </si>
  <si>
    <t>Stråsäd</t>
  </si>
  <si>
    <t>Höststråsäd</t>
  </si>
  <si>
    <t>Vårstråsäd</t>
  </si>
  <si>
    <t>Summa</t>
  </si>
  <si>
    <t>Olje- och fiberväxter</t>
  </si>
  <si>
    <t>Trindsäd</t>
  </si>
  <si>
    <t>Vallbaljväxter</t>
  </si>
  <si>
    <t>Gräs</t>
  </si>
  <si>
    <t>Alsikeklöver</t>
  </si>
  <si>
    <t>Blålusern</t>
  </si>
  <si>
    <t>Engelskt rajgräs</t>
  </si>
  <si>
    <t>Fårsvingel</t>
  </si>
  <si>
    <t>Hundäxing</t>
  </si>
  <si>
    <t>Höstdurumvete</t>
  </si>
  <si>
    <t>Höstkorn, sexrads</t>
  </si>
  <si>
    <t>Höstkorn, tvårads</t>
  </si>
  <si>
    <t>Höstraps</t>
  </si>
  <si>
    <t>Höstrybs</t>
  </si>
  <si>
    <t>Höstråg</t>
  </si>
  <si>
    <t>Höstrågvete</t>
  </si>
  <si>
    <t>Höstspeltvete</t>
  </si>
  <si>
    <t>Höstvete</t>
  </si>
  <si>
    <t>Höståkerböna</t>
  </si>
  <si>
    <t>Luddvicker</t>
  </si>
  <si>
    <t>Oljelin</t>
  </si>
  <si>
    <t>Oljerättika</t>
  </si>
  <si>
    <t>Rödklöver</t>
  </si>
  <si>
    <t>Rödsvingel</t>
  </si>
  <si>
    <t>Rörflen</t>
  </si>
  <si>
    <t>Rörsvingel</t>
  </si>
  <si>
    <t>Sockerbeta monogerm</t>
  </si>
  <si>
    <t>Sockerbeta multigerm</t>
  </si>
  <si>
    <t>Timotej</t>
  </si>
  <si>
    <t>Vitklöver</t>
  </si>
  <si>
    <t>Vårdurumvete</t>
  </si>
  <si>
    <t>Vårhavre</t>
  </si>
  <si>
    <t>Vårkorn, sexrads</t>
  </si>
  <si>
    <t>Vårkorn, tvårads</t>
  </si>
  <si>
    <t>Vårraps</t>
  </si>
  <si>
    <t>Vårrybs</t>
  </si>
  <si>
    <t>Vårrågvete</t>
  </si>
  <si>
    <t>Vårvete</t>
  </si>
  <si>
    <t>Westerwoldiskt rajgräs</t>
  </si>
  <si>
    <t>Åkerböna</t>
  </si>
  <si>
    <t>Ängsgröe</t>
  </si>
  <si>
    <t>Ängssvingel</t>
  </si>
  <si>
    <t>Ärt</t>
  </si>
  <si>
    <t>TOTALSUMMA</t>
  </si>
  <si>
    <t>A</t>
  </si>
  <si>
    <t>A2</t>
  </si>
  <si>
    <t>A3</t>
  </si>
  <si>
    <t>A4</t>
  </si>
  <si>
    <t>A5</t>
  </si>
  <si>
    <t>A6</t>
  </si>
  <si>
    <t>B</t>
  </si>
  <si>
    <t>C1</t>
  </si>
  <si>
    <t>C2</t>
  </si>
  <si>
    <t>F</t>
  </si>
  <si>
    <t>Totalsumma</t>
  </si>
  <si>
    <t>Frida</t>
  </si>
  <si>
    <t>SW Nexus</t>
  </si>
  <si>
    <t>Accesso</t>
  </si>
  <si>
    <t>Allie</t>
  </si>
  <si>
    <t>Barlands</t>
  </si>
  <si>
    <t>Barmazing</t>
  </si>
  <si>
    <t>Brentano</t>
  </si>
  <si>
    <t>Briant</t>
  </si>
  <si>
    <t>Cadix</t>
  </si>
  <si>
    <t>Darling</t>
  </si>
  <si>
    <t>Escapade</t>
  </si>
  <si>
    <t>Ferris</t>
  </si>
  <si>
    <t>Figgjo</t>
  </si>
  <si>
    <t>Glenariff</t>
  </si>
  <si>
    <t>Ina</t>
  </si>
  <si>
    <t>Kentaur</t>
  </si>
  <si>
    <t>Melfrost</t>
  </si>
  <si>
    <t>Seagoe</t>
  </si>
  <si>
    <t>Sun</t>
  </si>
  <si>
    <t>SW Birger</t>
  </si>
  <si>
    <t>SW Corvus</t>
  </si>
  <si>
    <t>SW Irene</t>
  </si>
  <si>
    <t>Zalando</t>
  </si>
  <si>
    <t>Barlegro</t>
  </si>
  <si>
    <t>Beluga</t>
  </si>
  <si>
    <t>Intensiv</t>
  </si>
  <si>
    <t>Rossado</t>
  </si>
  <si>
    <t>Swante</t>
  </si>
  <si>
    <t>KWS Astaire</t>
  </si>
  <si>
    <t>KWS Orbit</t>
  </si>
  <si>
    <t>SY Galileoo</t>
  </si>
  <si>
    <t>Bilbao</t>
  </si>
  <si>
    <t>Cleopatra</t>
  </si>
  <si>
    <t>Comeback</t>
  </si>
  <si>
    <t>SU Lautine</t>
  </si>
  <si>
    <t>Django</t>
  </si>
  <si>
    <t>Arrivée</t>
  </si>
  <si>
    <t>Antoninskie</t>
  </si>
  <si>
    <t>Herakles</t>
  </si>
  <si>
    <t>KWS Detektor</t>
  </si>
  <si>
    <t>KWS Serafino</t>
  </si>
  <si>
    <t>Agostino</t>
  </si>
  <si>
    <t>Bilboquet</t>
  </si>
  <si>
    <t>Cappricia</t>
  </si>
  <si>
    <t>Kasyno</t>
  </si>
  <si>
    <t>KWS Fido</t>
  </si>
  <si>
    <t>Lombardo</t>
  </si>
  <si>
    <t>Lumaco</t>
  </si>
  <si>
    <t>Probus</t>
  </si>
  <si>
    <t>Temuco</t>
  </si>
  <si>
    <t>Zollernfit</t>
  </si>
  <si>
    <t>Apexus</t>
  </si>
  <si>
    <t>Barranco</t>
  </si>
  <si>
    <t>Bright</t>
  </si>
  <si>
    <t>Brons</t>
  </si>
  <si>
    <t>Ceylon</t>
  </si>
  <si>
    <t>Ellvis</t>
  </si>
  <si>
    <t>Etana</t>
  </si>
  <si>
    <t>Fenomen</t>
  </si>
  <si>
    <t>Festival</t>
  </si>
  <si>
    <t>Hallfreda</t>
  </si>
  <si>
    <t>Hereford</t>
  </si>
  <si>
    <t>Informer</t>
  </si>
  <si>
    <t>Jonas</t>
  </si>
  <si>
    <t>Julius</t>
  </si>
  <si>
    <t>Kalmar</t>
  </si>
  <si>
    <t>Kask</t>
  </si>
  <si>
    <t>KWS Ahoi</t>
  </si>
  <si>
    <t>KWS Kerrin</t>
  </si>
  <si>
    <t>Lini</t>
  </si>
  <si>
    <t>Linus</t>
  </si>
  <si>
    <t>Marly</t>
  </si>
  <si>
    <t>Norin</t>
  </si>
  <si>
    <t>Pondus</t>
  </si>
  <si>
    <t>Praktik</t>
  </si>
  <si>
    <t>RGT Koi</t>
  </si>
  <si>
    <t>RGT Reform</t>
  </si>
  <si>
    <t>RGT Saki</t>
  </si>
  <si>
    <t>Stava</t>
  </si>
  <si>
    <t>Terence</t>
  </si>
  <si>
    <t>Augusta</t>
  </si>
  <si>
    <t>Paula</t>
  </si>
  <si>
    <t>Aquarius</t>
  </si>
  <si>
    <t>Bingo</t>
  </si>
  <si>
    <t>Scorpion</t>
  </si>
  <si>
    <t>Defender</t>
  </si>
  <si>
    <t>Double Max</t>
  </si>
  <si>
    <t>Corvus</t>
  </si>
  <si>
    <t>Dante</t>
  </si>
  <si>
    <t>Harmonie</t>
  </si>
  <si>
    <t>Kelly</t>
  </si>
  <si>
    <t>Lars</t>
  </si>
  <si>
    <t>Peggy</t>
  </si>
  <si>
    <t>Rozeta</t>
  </si>
  <si>
    <t>Selma</t>
  </si>
  <si>
    <t>SW Ares</t>
  </si>
  <si>
    <t>SW Yngve</t>
  </si>
  <si>
    <t>Taifun</t>
  </si>
  <si>
    <t>Dipper</t>
  </si>
  <si>
    <t>Greenfield Com</t>
  </si>
  <si>
    <t>Joppa</t>
  </si>
  <si>
    <t>Kalle</t>
  </si>
  <si>
    <t>Loxia</t>
  </si>
  <si>
    <t>Mellori</t>
  </si>
  <si>
    <t>Reverent</t>
  </si>
  <si>
    <t>Rubin</t>
  </si>
  <si>
    <t>Rufi</t>
  </si>
  <si>
    <t>Service</t>
  </si>
  <si>
    <t>Spice</t>
  </si>
  <si>
    <t>SW Cygnus</t>
  </si>
  <si>
    <t>Wilma</t>
  </si>
  <si>
    <t>Bamse</t>
  </si>
  <si>
    <t>Ospecificerad</t>
  </si>
  <si>
    <t>Aprilia</t>
  </si>
  <si>
    <t>Barolex</t>
  </si>
  <si>
    <t>Délice</t>
  </si>
  <si>
    <t>Genius</t>
  </si>
  <si>
    <t>Hykor</t>
  </si>
  <si>
    <t>Karolina</t>
  </si>
  <si>
    <t>Kiowa</t>
  </si>
  <si>
    <t>Margo</t>
  </si>
  <si>
    <t>Merida</t>
  </si>
  <si>
    <t>Omaha</t>
  </si>
  <si>
    <t>Raptor III</t>
  </si>
  <si>
    <t>RGT Philona</t>
  </si>
  <si>
    <t>Swaj</t>
  </si>
  <si>
    <t>Tropicana</t>
  </si>
  <si>
    <t>Baronaise</t>
  </si>
  <si>
    <t>Cantal</t>
  </si>
  <si>
    <t>Dorothy</t>
  </si>
  <si>
    <t>Grindstad</t>
  </si>
  <si>
    <t>Gunnar</t>
  </si>
  <si>
    <t>Liljeros</t>
  </si>
  <si>
    <t>Lischka</t>
  </si>
  <si>
    <t>Phlewiola</t>
  </si>
  <si>
    <t>Polarking</t>
  </si>
  <si>
    <t>Rakel</t>
  </si>
  <si>
    <t>Rhonia</t>
  </si>
  <si>
    <t>Snorri</t>
  </si>
  <si>
    <t>Switch</t>
  </si>
  <si>
    <t>Tryggve</t>
  </si>
  <si>
    <t>Vega</t>
  </si>
  <si>
    <t>Vilhelm</t>
  </si>
  <si>
    <t>Alice</t>
  </si>
  <si>
    <t>Apis</t>
  </si>
  <si>
    <t>Bianca</t>
  </si>
  <si>
    <t>Bombus</t>
  </si>
  <si>
    <t>Edith</t>
  </si>
  <si>
    <t>Jura</t>
  </si>
  <si>
    <t>Jögeva 4</t>
  </si>
  <si>
    <t>Klondike</t>
  </si>
  <si>
    <t>Lena</t>
  </si>
  <si>
    <t>Lisa</t>
  </si>
  <si>
    <t>Merwi</t>
  </si>
  <si>
    <t>Silvester</t>
  </si>
  <si>
    <t>Sonja</t>
  </si>
  <si>
    <t>SW Hebe</t>
  </si>
  <si>
    <t>Durofinus</t>
  </si>
  <si>
    <t>Floradur</t>
  </si>
  <si>
    <t>Rosadur</t>
  </si>
  <si>
    <t>Active</t>
  </si>
  <si>
    <t>Avanti</t>
  </si>
  <si>
    <t>Avaus</t>
  </si>
  <si>
    <t>Belinda</t>
  </si>
  <si>
    <t>Castor</t>
  </si>
  <si>
    <t>Cilla</t>
  </si>
  <si>
    <t>Delfin</t>
  </si>
  <si>
    <t>Eos</t>
  </si>
  <si>
    <t>Fatima</t>
  </si>
  <si>
    <t>Ferry</t>
  </si>
  <si>
    <t>Galant</t>
  </si>
  <si>
    <t>Guld</t>
  </si>
  <si>
    <t>Hardy</t>
  </si>
  <si>
    <t>Lion</t>
  </si>
  <si>
    <t>Montrose</t>
  </si>
  <si>
    <t>Nemesis</t>
  </si>
  <si>
    <t>Nike</t>
  </si>
  <si>
    <t>Niklas</t>
  </si>
  <si>
    <t>RGT Motala</t>
  </si>
  <si>
    <t>Scotty</t>
  </si>
  <si>
    <t>Symphony</t>
  </si>
  <si>
    <t>WPB Mohair</t>
  </si>
  <si>
    <t>Aukusti</t>
  </si>
  <si>
    <t>IsSmyrill</t>
  </si>
  <si>
    <t>Mainio</t>
  </si>
  <si>
    <t>Severi</t>
  </si>
  <si>
    <t>SW Judit</t>
  </si>
  <si>
    <t>Vilde</t>
  </si>
  <si>
    <t>Amanda</t>
  </si>
  <si>
    <t>Anneli</t>
  </si>
  <si>
    <t>ANNIKA</t>
  </si>
  <si>
    <t>Arild</t>
  </si>
  <si>
    <t>Crescendo</t>
  </si>
  <si>
    <t>Dragoon</t>
  </si>
  <si>
    <t>Ellinor</t>
  </si>
  <si>
    <t>Feedway</t>
  </si>
  <si>
    <t>Fender</t>
  </si>
  <si>
    <t>Filippa</t>
  </si>
  <si>
    <t>Firefoxx</t>
  </si>
  <si>
    <t>Flamenco</t>
  </si>
  <si>
    <t>Formula 1</t>
  </si>
  <si>
    <t>Hambo</t>
  </si>
  <si>
    <t>IsKría</t>
  </si>
  <si>
    <t>KWS Irina</t>
  </si>
  <si>
    <t>KWS Thalis</t>
  </si>
  <si>
    <t>Laureate</t>
  </si>
  <si>
    <t>Lexy</t>
  </si>
  <si>
    <t>Prospect</t>
  </si>
  <si>
    <t>RGT Planet</t>
  </si>
  <si>
    <t>Skyway</t>
  </si>
  <si>
    <t>SW Catriona</t>
  </si>
  <si>
    <t>SW Makof</t>
  </si>
  <si>
    <t>Tellus</t>
  </si>
  <si>
    <t>Corona</t>
  </si>
  <si>
    <t>Fergus</t>
  </si>
  <si>
    <t>Svea</t>
  </si>
  <si>
    <t>Argus</t>
  </si>
  <si>
    <t>Mazur</t>
  </si>
  <si>
    <t>Alli</t>
  </si>
  <si>
    <t>Berlock</t>
  </si>
  <si>
    <t>Caress</t>
  </si>
  <si>
    <t>Dacke</t>
  </si>
  <si>
    <t>Diskett</t>
  </si>
  <si>
    <t>Flippen</t>
  </si>
  <si>
    <t>Happy</t>
  </si>
  <si>
    <t>Jack</t>
  </si>
  <si>
    <t>KWS Pensum</t>
  </si>
  <si>
    <t>Levels</t>
  </si>
  <si>
    <t>Quarna</t>
  </si>
  <si>
    <t>Roxette</t>
  </si>
  <si>
    <t>Sibelius</t>
  </si>
  <si>
    <t>Sonett</t>
  </si>
  <si>
    <t>Thorus</t>
  </si>
  <si>
    <t>Birgit</t>
  </si>
  <si>
    <t>Daisy</t>
  </si>
  <si>
    <t>Fanfare</t>
  </si>
  <si>
    <t>Fernando</t>
  </si>
  <si>
    <t>Stella</t>
  </si>
  <si>
    <t>Tiffany</t>
  </si>
  <si>
    <t>Hilda</t>
  </si>
  <si>
    <t>Kupol</t>
  </si>
  <si>
    <t>Markus</t>
  </si>
  <si>
    <t>Opal</t>
  </si>
  <si>
    <t>Sobra</t>
  </si>
  <si>
    <t>Castelle</t>
  </si>
  <si>
    <t>Cosmopolitan</t>
  </si>
  <si>
    <t>Pardus</t>
  </si>
  <si>
    <t>Praniza</t>
  </si>
  <si>
    <t>Prestance</t>
  </si>
  <si>
    <t>Preval</t>
  </si>
  <si>
    <t>SW Minto</t>
  </si>
  <si>
    <t>SW Revansch</t>
  </si>
  <si>
    <t>Tored</t>
  </si>
  <si>
    <t>Valtteri</t>
  </si>
  <si>
    <t>Vestar</t>
  </si>
  <si>
    <t>Bagoo</t>
  </si>
  <si>
    <t>Bruno</t>
  </si>
  <si>
    <t>Eso</t>
  </si>
  <si>
    <t>Greenway</t>
  </si>
  <si>
    <t>Ingrid</t>
  </si>
  <si>
    <t>Orchestra</t>
  </si>
  <si>
    <t>Saxon</t>
  </si>
  <si>
    <t>SW Clara</t>
  </si>
  <si>
    <t>Sort</t>
  </si>
  <si>
    <t>Alsikeklöver Summa</t>
  </si>
  <si>
    <t>Engelskt rajgräs Summa</t>
  </si>
  <si>
    <t>Hundäxing Summa</t>
  </si>
  <si>
    <t>Höstkorn, sexrads Summa</t>
  </si>
  <si>
    <t>Höstråg Summa</t>
  </si>
  <si>
    <t>Höstrågvete Summa</t>
  </si>
  <si>
    <t>Höstvete Summa</t>
  </si>
  <si>
    <t>Luddvicker Summa</t>
  </si>
  <si>
    <t>Rödklöver Summa</t>
  </si>
  <si>
    <t>Rödsvingel Summa</t>
  </si>
  <si>
    <t>Rörsvingel Summa</t>
  </si>
  <si>
    <t>Timotej Summa</t>
  </si>
  <si>
    <t>Vitklöver Summa</t>
  </si>
  <si>
    <t>Vårhavre Summa</t>
  </si>
  <si>
    <t>Vårkorn, sexrads Summa</t>
  </si>
  <si>
    <t>Vårkorn, tvårads Summa</t>
  </si>
  <si>
    <t>Vårrågvete Summa</t>
  </si>
  <si>
    <t>Vårvete Summa</t>
  </si>
  <si>
    <t>Åkerböna Summa</t>
  </si>
  <si>
    <t>Ängssvingel Summa</t>
  </si>
  <si>
    <t>Ärt Summa</t>
  </si>
  <si>
    <t>TOTAL SUMMA (ha)</t>
  </si>
  <si>
    <t>Län</t>
  </si>
  <si>
    <t>Blekinge län</t>
  </si>
  <si>
    <t>Dalarnas län</t>
  </si>
  <si>
    <t>Gotlands län</t>
  </si>
  <si>
    <t>Gävleborgs län</t>
  </si>
  <si>
    <t>Hallands län</t>
  </si>
  <si>
    <t>Jämtlandslän</t>
  </si>
  <si>
    <t>Jönköpings län</t>
  </si>
  <si>
    <t>Kalmar län</t>
  </si>
  <si>
    <t>Kronobergs län</t>
  </si>
  <si>
    <t>Norrbottens län</t>
  </si>
  <si>
    <t>Södermanlands-, Stockholms län</t>
  </si>
  <si>
    <t>Uppsala-, Stockholms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</si>
  <si>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</si>
  <si>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</si>
  <si>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</si>
  <si>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</si>
  <si>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</si>
  <si>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</si>
  <si>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</si>
  <si>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 xml:space="preserve"> Kasserad areal (ha)</t>
  </si>
  <si>
    <t>Areal kasserad pga flygahavre (ha)</t>
  </si>
  <si>
    <t>Godkänd areal (%)</t>
  </si>
  <si>
    <t>Skåne län</t>
  </si>
  <si>
    <t>Blålusern Summa</t>
  </si>
  <si>
    <t>Höstkorn, tvårads Summa</t>
  </si>
  <si>
    <t>Höstraps Summa</t>
  </si>
  <si>
    <t>Höstrybs Summa</t>
  </si>
  <si>
    <t>Höstspeltvete Summa</t>
  </si>
  <si>
    <t>Höståkerböna Summa</t>
  </si>
  <si>
    <t>Oljelin Summa</t>
  </si>
  <si>
    <t>Oljerättika Summa</t>
  </si>
  <si>
    <t>Rörflen Summa</t>
  </si>
  <si>
    <t>Sockerbeta monogerm Summa</t>
  </si>
  <si>
    <t>Sockerbeta multigerm Summa</t>
  </si>
  <si>
    <t>Vårdurumvete Summa</t>
  </si>
  <si>
    <t>Vårraps Summa</t>
  </si>
  <si>
    <t>Vårrybs Summa</t>
  </si>
  <si>
    <t>Ängsgröe Summa</t>
  </si>
  <si>
    <t>Totalsumma (ha)</t>
  </si>
  <si>
    <t>Totalareal (ha)</t>
  </si>
  <si>
    <t>Ospec.</t>
  </si>
  <si>
    <t>Total</t>
  </si>
  <si>
    <t>Begreppsbeskrivning</t>
  </si>
  <si>
    <t>Samtliga län</t>
  </si>
  <si>
    <t>Foderväxtslag</t>
  </si>
  <si>
    <t>Växtslag</t>
  </si>
  <si>
    <t>Samtliga</t>
  </si>
  <si>
    <t>Övriga (härunder rättika)</t>
  </si>
  <si>
    <t>Besiktigad areal syftar till den odling som har blivit besiktigad av officiella, auktoriserade och privata fältbesiktigare.</t>
  </si>
  <si>
    <t>Godkänd areal är den areal som efter besiktining och eventuell ombesiktning lever upp till kraven för godkänning.</t>
  </si>
  <si>
    <t>Nedklassad areal syftar till odling inte levt upp till kraven i den klassificering de först blev inrapporterade som till Jordbruksverket.</t>
  </si>
  <si>
    <t>Kasserad areal syftar till odling som av olika skäl inte levt upp till kraven för godkänning i någon klass.</t>
  </si>
  <si>
    <t>Areal kasserad pga flyghavre syftar till odling som, på grund av förekomst av flyghavre, inte levt upp till kraven för godkänning i någon klass</t>
  </si>
  <si>
    <r>
      <rPr>
        <b/>
        <sz val="11"/>
        <rFont val="Calibri"/>
        <family val="2"/>
        <scheme val="minor"/>
      </rPr>
      <t>ATT LÄSA TABELLEN:</t>
    </r>
    <r>
      <rPr>
        <sz val="11"/>
        <rFont val="Calibri"/>
        <family val="2"/>
        <scheme val="minor"/>
      </rPr>
      <t xml:space="preserve"> Arealfördelningen mellan olika klasser av en art eller sort läses av vågrätt i tabellen (ex. SW Birger och Engelskt rajgräs Summa). Arealfördelningen på olika sorter av en bestämd klass inom en art läses av lodrätt (ex. klass B). </t>
    </r>
  </si>
  <si>
    <t xml:space="preserve">ATT LÄSA TABELLEN: Arealfördelningen mellan olika klasser av en art eller sort läses av vågrätt i tabellen (ex. SW Birger och Engelskt rajgräs Summa). Arealfördelningen på olika sorter av en bestämd klass inom en art läses av lodrätt (ex. klass B).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</si>
</sst>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ont="1"/>
    <xf numFmtId="0" fontId="3" fillId="0" borderId="0" xfId="0" applyFont="1"/>
    <xf numFmtId="0" fontId="3" fillId="0" borderId="1" xfId="0" applyFont="1" applyBorder="1"/>
    <xf numFmtId="0" fontId="5" fillId="0" borderId="0" xfId="0" applyFont="1"/>
    <xf numFmtId="0" fontId="0" fillId="0" borderId="0" xfId="0" applyFont="1" applyFill="1" applyBorder="1"/>
    <xf numFmtId="0" fontId="0" fillId="0" borderId="14" xfId="0" applyFont="1" applyFill="1" applyBorder="1"/>
    <xf numFmtId="0" fontId="3" fillId="0" borderId="15" xfId="0" applyFont="1" applyFill="1" applyBorder="1"/>
    <xf numFmtId="0" fontId="4" fillId="0" borderId="15" xfId="0" applyFont="1" applyFill="1" applyBorder="1"/>
    <xf numFmtId="0" fontId="0" fillId="0" borderId="15" xfId="0" applyFont="1" applyFill="1" applyBorder="1" applyAlignment="1">
      <alignment horizontal="right" vertical="center" indent="1"/>
    </xf>
    <xf numFmtId="0" fontId="0" fillId="0" borderId="15" xfId="0" applyFont="1" applyFill="1" applyBorder="1" applyAlignment="1">
      <alignment horizontal="right"/>
    </xf>
    <xf numFmtId="0" fontId="0" fillId="0" borderId="3" xfId="0" applyFont="1" applyFill="1" applyBorder="1"/>
    <xf numFmtId="0" fontId="0" fillId="0" borderId="5" xfId="0" applyFont="1" applyFill="1" applyBorder="1"/>
    <xf numFmtId="0" fontId="4" fillId="0" borderId="16" xfId="0" applyFont="1" applyFill="1" applyBorder="1"/>
    <xf numFmtId="0" fontId="0" fillId="2" borderId="15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3" xfId="1" applyFont="1" applyFill="1" applyBorder="1"/>
    <xf numFmtId="0" fontId="3" fillId="2" borderId="11" xfId="1" applyFont="1" applyFill="1" applyBorder="1"/>
    <xf numFmtId="0" fontId="3" fillId="2" borderId="13" xfId="1" applyFont="1" applyFill="1" applyBorder="1"/>
    <xf numFmtId="0" fontId="2" fillId="0" borderId="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7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3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0" fillId="0" borderId="8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2" fontId="0" fillId="0" borderId="6" xfId="0" applyNumberFormat="1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2" borderId="15" xfId="0" applyNumberFormat="1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0" fontId="3" fillId="0" borderId="14" xfId="1" applyFont="1" applyBorder="1" applyAlignment="1">
      <alignment horizontal="right"/>
    </xf>
    <xf numFmtId="0" fontId="3" fillId="0" borderId="15" xfId="1" applyFont="1" applyBorder="1" applyAlignment="1">
      <alignment horizontal="right"/>
    </xf>
    <xf numFmtId="0" fontId="3" fillId="0" borderId="16" xfId="1" applyFont="1" applyBorder="1" applyAlignment="1">
      <alignment horizontal="right"/>
    </xf>
    <xf numFmtId="0" fontId="3" fillId="4" borderId="14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0" fillId="0" borderId="1" xfId="0" applyFont="1" applyBorder="1"/>
    <xf numFmtId="0" fontId="4" fillId="3" borderId="0" xfId="0" applyFont="1" applyFill="1"/>
    <xf numFmtId="0" fontId="0" fillId="3" borderId="0" xfId="0" applyFont="1" applyFill="1"/>
    <xf numFmtId="0" fontId="1" fillId="3" borderId="0" xfId="0" applyFont="1" applyFill="1"/>
    <xf numFmtId="0" fontId="3" fillId="3" borderId="11" xfId="0" applyFont="1" applyFill="1" applyBorder="1" applyAlignment="1">
      <alignment horizontal="right"/>
    </xf>
    <xf numFmtId="164" fontId="0" fillId="3" borderId="12" xfId="0" applyNumberFormat="1" applyFont="1" applyFill="1" applyBorder="1" applyAlignment="1">
      <alignment horizontal="right"/>
    </xf>
    <xf numFmtId="164" fontId="0" fillId="3" borderId="13" xfId="0" applyNumberFormat="1" applyFont="1" applyFill="1" applyBorder="1" applyAlignment="1">
      <alignment horizontal="right"/>
    </xf>
    <xf numFmtId="0" fontId="6" fillId="0" borderId="0" xfId="2" applyFont="1"/>
    <xf numFmtId="0" fontId="2" fillId="0" borderId="0" xfId="0" applyFont="1"/>
    <xf numFmtId="0" fontId="2" fillId="0" borderId="0" xfId="2" applyFont="1"/>
    <xf numFmtId="0" fontId="2" fillId="0" borderId="9" xfId="2" applyFont="1" applyBorder="1"/>
    <xf numFmtId="0" fontId="3" fillId="0" borderId="9" xfId="2" applyFont="1" applyBorder="1"/>
    <xf numFmtId="0" fontId="3" fillId="0" borderId="0" xfId="2" applyFont="1" applyBorder="1"/>
    <xf numFmtId="0" fontId="3" fillId="2" borderId="11" xfId="1" applyFont="1" applyFill="1" applyBorder="1" applyAlignment="1">
      <alignment horizontal="right"/>
    </xf>
    <xf numFmtId="0" fontId="7" fillId="0" borderId="0" xfId="2" applyFont="1"/>
    <xf numFmtId="0" fontId="7" fillId="0" borderId="9" xfId="2" applyFont="1" applyBorder="1"/>
    <xf numFmtId="0" fontId="7" fillId="0" borderId="0" xfId="2" applyFont="1" applyBorder="1"/>
    <xf numFmtId="0" fontId="8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/>
    <xf numFmtId="0" fontId="8" fillId="3" borderId="0" xfId="0" applyFont="1" applyFill="1" applyAlignment="1">
      <alignment horizontal="left" vertical="top"/>
    </xf>
    <xf numFmtId="0" fontId="9" fillId="0" borderId="0" xfId="0" applyFont="1"/>
  </cellXfs>
  <cellStyles count="3">
    <cellStyle name="Normal" xfId="0" builtinId="0"/>
    <cellStyle name="Normal 2" xfId="1" xr:uid="{0F55D062-F08F-4973-8FE2-C66FFF8F06E6}"/>
    <cellStyle name="Normal 4" xfId="2" xr:uid="{1B29797D-C2B2-4C1A-8AE2-4D6450C45543}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1261827</xdr:colOff>
      <xdr:row>21</xdr:row>
      <xdr:rowOff>81357</xdr:rowOff>
    </xdr:from>
    <xdr:to>
      <xdr:col>14</xdr:col>
      <xdr:colOff>33591</xdr:colOff>
      <xdr:row>33</xdr:row>
      <xdr:rowOff>166112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59695206-52CA-4101-BE62-5C5FC0CD71C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18393023" y="4139835"/>
          <a:ext cx="4265894" cy="2403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v-SE" sz="1200" i="0"/>
            <a:t> - </a:t>
          </a:r>
          <a:r>
            <a:rPr lang="sv-SE" sz="1200" b="1" i="0"/>
            <a:t>Besiktigad</a:t>
          </a:r>
          <a:r>
            <a:rPr lang="sv-SE" sz="1200" b="1" i="0" baseline="0"/>
            <a:t> areal </a:t>
          </a:r>
          <a:r>
            <a:rPr lang="sv-SE" sz="1200" i="0" baseline="0"/>
            <a:t>syftar till den odling som har blivit besiktigad av officiella, auktoriserade och privata fältbesiktigare.</a:t>
          </a:r>
          <a:br>
            <a:rPr lang="sv-SE" sz="1200" i="0" baseline="0"/>
          </a:br>
          <a:r>
            <a:rPr lang="sv-SE" sz="1200" i="0" baseline="0"/>
            <a:t> - </a:t>
          </a:r>
          <a:r>
            <a:rPr lang="sv-SE" sz="1200" b="1" i="0" baseline="0"/>
            <a:t>Godkänd areal </a:t>
          </a:r>
          <a:r>
            <a:rPr lang="sv-SE" sz="1200" i="0" baseline="0"/>
            <a:t>är den areal som efter besiktining och eventuell ombesiktning lever upp till kraven för godkänning.</a:t>
          </a:r>
        </a:p>
        <a:p>
          <a:pPr algn="l"/>
          <a:r>
            <a:rPr lang="sv-SE" sz="1200" i="0" baseline="0"/>
            <a:t> - </a:t>
          </a:r>
          <a:r>
            <a:rPr lang="sv-SE" sz="1200" b="1" i="0" baseline="0"/>
            <a:t>Nedklassad areal </a:t>
          </a:r>
          <a:r>
            <a:rPr lang="sv-SE" sz="1200" i="0" baseline="0"/>
            <a:t>syftar till odling inte levt upp till kraven i den klassificering de först blev inrapporterade som till Jordbruksverket.</a:t>
          </a:r>
        </a:p>
        <a:p>
          <a:pPr algn="l"/>
          <a:r>
            <a:rPr lang="sv-SE" sz="1200" i="0" baseline="0"/>
            <a:t> - </a:t>
          </a:r>
          <a:r>
            <a:rPr lang="sv-SE" sz="1200" b="1" i="0" baseline="0"/>
            <a:t>Kasserad areal </a:t>
          </a:r>
          <a:r>
            <a:rPr lang="sv-SE" sz="1200" i="0" baseline="0"/>
            <a:t>syftar till odling som av olika skäl inte levt upp till kraven för godkänning i någon klass.</a:t>
          </a:r>
        </a:p>
        <a:p>
          <a:pPr algn="l"/>
          <a:r>
            <a:rPr lang="sv-SE" sz="1200" i="0" baseline="0"/>
            <a:t> </a:t>
          </a:r>
          <a:r>
            <a:rPr lang="sv-SE" sz="1200" b="1" i="0" baseline="0"/>
            <a:t>- Kasserad pga flyghavre </a:t>
          </a:r>
          <a:r>
            <a:rPr lang="sv-SE" sz="1200" i="0" baseline="0"/>
            <a:t>syftar till odling där förekomst av flyghavre varit skälet till att den inte kunnat godkännas</a:t>
          </a:r>
        </a:p>
        <a:p>
          <a:pPr algn="l"/>
          <a:r>
            <a:rPr lang="sv-SE" sz="1200" i="0" baseline="0"/>
            <a:t>All areal är angivet i hektar (ha)</a:t>
          </a:r>
          <a:endParaRPr lang="sv-SE" sz="1200" i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12</xdr:row>
      <xdr:rowOff>0</xdr:rowOff>
    </xdr:from>
    <xdr:to>
      <xdr:col>23</xdr:col>
      <xdr:colOff>238125</xdr:colOff>
      <xdr:row>28</xdr:row>
      <xdr:rowOff>119063</xdr:rowOff>
    </xdr:to>
    <xdr:grpSp>
      <xdr:nvGrpSpPr>
        <xdr:cNvPr id="2" name="Grupp 1" descr="ATT LÄSA TABELLEN: Arealfördelningen mellan olika klasser av en art eller sort läses av vågrätt i tabellen (ex. SW Birger och Engelskt rajgräs Summa). Arealfördelningen på olika sorter av en bestämd klass inom en art läses av lodrätt (ex. klass B). &#10;">
          <a:extLst>
            <a:ext uri="{FF2B5EF4-FFF2-40B4-BE49-F238E27FC236}">
              <a16:creationId xmlns:a16="http://schemas.microsoft.com/office/drawing/2014/main" id="{D876A2A8-6627-46A7-B54E-EFA8807FDF58}"/>
            </a:ext>
          </a:extLst>
        </xdr:cNvPr>
        <xdr:cNvGrpSpPr/>
      </xdr:nvGrpSpPr>
      <xdr:grpSpPr>
        <a:xfrm>
          <a:off x="11734800" y="2305050"/>
          <a:ext cx="5495925" cy="3205163"/>
          <a:chOff x="11734800" y="1962150"/>
          <a:chExt cx="5495925" cy="2747963"/>
        </a:xfrm>
      </xdr:grpSpPr>
      <xdr:pic>
        <xdr:nvPicPr>
          <xdr:cNvPr id="7" name="Bildobjekt 6">
            <a:extLst>
              <a:ext uri="{FF2B5EF4-FFF2-40B4-BE49-F238E27FC236}">
                <a16:creationId xmlns:a16="http://schemas.microsoft.com/office/drawing/2014/main" id="{5D1F48DF-CAAB-4DE2-97B3-FF898638C7C7}"/>
              </a:ext>
              <a:ext uri="{C183D7F6-B498-43B3-948B-1728B52AA6E4}">
                <adec:decorative xmlns:adec="http://schemas.microsoft.com/office/drawing/2017/decorative" val="1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744325" y="2551529"/>
            <a:ext cx="5486400" cy="2158584"/>
          </a:xfrm>
          <a:prstGeom prst="rect">
            <a:avLst/>
          </a:prstGeom>
        </xdr:spPr>
      </xdr:pic>
      <xdr:sp macro="" textlink="">
        <xdr:nvSpPr>
          <xdr:cNvPr id="11" name="textruta 10" descr="ATT LÄSA TABELLEN: Arealfördelningen mellan olika klasser av en art eller sort läses av vågrätt i tabellen (ex. SW Birger och Engelskt rajgräs Summa). Arealfördelningen på olika sorter av en bestämd klass inom en art läses av lodrätt (ex. klass B). &#10;">
            <a:extLst>
              <a:ext uri="{FF2B5EF4-FFF2-40B4-BE49-F238E27FC236}">
                <a16:creationId xmlns:a16="http://schemas.microsoft.com/office/drawing/2014/main" id="{55F237D4-8340-426D-ADAF-3F3679125906}"/>
              </a:ext>
              <a:ext uri="{C183D7F6-B498-43B3-948B-1728B52AA6E4}">
                <adec:decorative xmlns:adec="http://schemas.microsoft.com/office/drawing/2017/decorative" val="0"/>
              </a:ext>
            </a:extLst>
          </xdr:cNvPr>
          <xdr:cNvSpPr txBox="1"/>
        </xdr:nvSpPr>
        <xdr:spPr>
          <a:xfrm>
            <a:off x="11734800" y="1962150"/>
            <a:ext cx="5467350" cy="63341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v-SE" sz="1100"/>
              <a:t>ATT</a:t>
            </a:r>
            <a:r>
              <a:rPr lang="sv-SE" sz="1100" baseline="0"/>
              <a:t> LÄSA TABELLEN: Arealfördelningen mellan olika klasser av en art eller sort läses av vågrätt i tabellen (ex. SW Birger och Engelskt rajgräs Summa). Arealfördelningen på olika sorter av en bestämd klass inom en art läses av lodrätt (ex. klass B). </a:t>
            </a:r>
            <a:endParaRPr lang="sv-SE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2</xdr:row>
      <xdr:rowOff>195262</xdr:rowOff>
    </xdr:from>
    <xdr:to>
      <xdr:col>20</xdr:col>
      <xdr:colOff>323850</xdr:colOff>
      <xdr:row>17</xdr:row>
      <xdr:rowOff>66675</xdr:rowOff>
    </xdr:to>
    <xdr:grpSp>
      <xdr:nvGrpSpPr>
        <xdr:cNvPr id="11" name="Grupp 10" descr="ATT LÄSA TABELLEN: Arealfördelningen mellan olika klasser av en art eller sort läses av vågrätt i tabellen (ex. SW Birger och Engelskt rajgräs Summa). Arealfördelningen på olika sorter av en bestämd klass inom en art läses av lodrätt (ex. klass B). &#10;">
          <a:extLst>
            <a:ext uri="{FF2B5EF4-FFF2-40B4-BE49-F238E27FC236}">
              <a16:creationId xmlns:a16="http://schemas.microsoft.com/office/drawing/2014/main" id="{3CFF3456-C5D8-4CF9-85B3-8D4A3009C4C7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pSpPr/>
      </xdr:nvGrpSpPr>
      <xdr:grpSpPr>
        <a:xfrm>
          <a:off x="8010525" y="576262"/>
          <a:ext cx="5495925" cy="2747963"/>
          <a:chOff x="9886950" y="1404937"/>
          <a:chExt cx="5495925" cy="2747963"/>
        </a:xfrm>
      </xdr:grpSpPr>
      <xdr:pic>
        <xdr:nvPicPr>
          <xdr:cNvPr id="6" name="Bildobjekt 5">
            <a:extLst>
              <a:ext uri="{FF2B5EF4-FFF2-40B4-BE49-F238E27FC236}">
                <a16:creationId xmlns:a16="http://schemas.microsoft.com/office/drawing/2014/main" id="{1DC12059-C7AA-4A79-B90A-F3B91DCEA830}"/>
              </a:ext>
              <a:ext uri="{C183D7F6-B498-43B3-948B-1728B52AA6E4}">
                <adec:decorative xmlns:adec="http://schemas.microsoft.com/office/drawing/2017/decorative" val="1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96475" y="1994316"/>
            <a:ext cx="5486400" cy="2158584"/>
          </a:xfrm>
          <a:prstGeom prst="rect">
            <a:avLst/>
          </a:prstGeom>
        </xdr:spPr>
      </xdr:pic>
      <xdr:sp macro="" textlink="">
        <xdr:nvSpPr>
          <xdr:cNvPr id="8" name="textruta 7" descr="ATT LÄSA TABELLEN: Arealfördelningen mellan olika klasser av en art eller sort läses av vågrätt i tabellen (ex. SW Birger och Engelskt rajgräs Summa). Arealfördelningen på olika sorter av en bestämd klass inom en art läses av lodrätt (ex. klass B). &#10;">
            <a:extLst>
              <a:ext uri="{FF2B5EF4-FFF2-40B4-BE49-F238E27FC236}">
                <a16:creationId xmlns:a16="http://schemas.microsoft.com/office/drawing/2014/main" id="{4C00CC52-FB53-41AE-B3BF-D99C3B5EBD04}"/>
              </a:ext>
              <a:ext uri="{C183D7F6-B498-43B3-948B-1728B52AA6E4}">
                <adec:decorative xmlns:adec="http://schemas.microsoft.com/office/drawing/2017/decorative" val="0"/>
              </a:ext>
            </a:extLst>
          </xdr:cNvPr>
          <xdr:cNvSpPr txBox="1"/>
        </xdr:nvSpPr>
        <xdr:spPr>
          <a:xfrm>
            <a:off x="9886950" y="1404937"/>
            <a:ext cx="5467350" cy="63341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v-SE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ATT LÄSA TABELLEN: Arealfördelningen mellan olika klasser av en art eller sort läses av vågrätt i tabellen (ex. SW Birger och Engelskt rajgräs Summa). Arealfördelningen på olika sorter av en bestämd klass inom en art läses av lodrätt (ex. klass B). </a:t>
            </a:r>
          </a:p>
          <a:p>
            <a:endParaRPr lang="sv-SE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D3F298D-3EAF-46F1-9B4F-B4FB5E4150F2}" name="Areal_län" displayName="Areal_län" ref="A1:E23" totalsRowShown="0" headerRowDxfId="59" dataDxfId="58" tableBorderDxfId="57" headerRowCellStyle="Normal 2" dataCellStyle="Normal 2">
  <autoFilter ref="A1:E23" xr:uid="{5ABD13E6-949B-4231-B882-38251BC66CF4}"/>
  <tableColumns count="5">
    <tableColumn id="1" xr3:uid="{00700897-12C0-45D1-A735-969E900408BE}" name="Län" dataDxfId="56" dataCellStyle="Normal 2"/>
    <tableColumn id="2" xr3:uid="{294C6EB1-36F0-4121-B934-3EDF98FE44BE}" name="Besiktigad areal (ha)" dataDxfId="55" dataCellStyle="Normal 2"/>
    <tableColumn id="3" xr3:uid="{B082D974-3EDF-4E95-A875-24BF2A2E0FF1}" name=" Kasserad areal (ha)" dataDxfId="54" dataCellStyle="Normal 2"/>
    <tableColumn id="4" xr3:uid="{34F539C0-EF03-4FBF-9162-005F0D6D4C92}" name="Nedklassad areal (ha)" dataDxfId="53" dataCellStyle="Normal 2"/>
    <tableColumn id="5" xr3:uid="{21DE4405-D96D-42A7-84FC-10816EBFB4CD}" name="Godkänd areal (ha)" dataDxfId="52" dataCellStyle="Normal 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90E2FF-9337-489E-B1CC-64FDF01F0BD3}" name="Art_areal_beslut" displayName="Art_areal_beslut" ref="A1:I41" totalsRowShown="0" headerRowDxfId="51" dataDxfId="50" tableBorderDxfId="49">
  <autoFilter ref="A1:I41" xr:uid="{547C6C20-F32F-4516-AEE6-9E5780755414}"/>
  <tableColumns count="9">
    <tableColumn id="1" xr3:uid="{E354DE83-4D5A-42E9-8C41-DB09788E28F9}" name="Art" dataDxfId="48"/>
    <tableColumn id="2" xr3:uid="{3CD9EA7B-05D5-4640-841E-04FB9EEA0F2C}" name="Besiktigad areal (ha)" dataDxfId="47"/>
    <tableColumn id="3" xr3:uid="{DBD553FC-BC6E-41E3-826F-75EB2B7A3742}" name="Godkänd areal (ha)" dataDxfId="46"/>
    <tableColumn id="7" xr3:uid="{893B01B5-4781-4647-AFCC-E8EB35C884C6}" name="Godkänd areal (%)" dataDxfId="45"/>
    <tableColumn id="4" xr3:uid="{55FBE2A8-65EE-4CE5-B388-070344BFCEC9}" name="Nedklassad areal (ha)" dataDxfId="44"/>
    <tableColumn id="8" xr3:uid="{45F63EAE-F4E1-4CEF-B485-DD438E0ED4F6}" name="Nedklassad areal (%)" dataDxfId="43"/>
    <tableColumn id="5" xr3:uid="{EFBFAE86-49B2-4261-B4B7-1198A802C55A}" name="Kasserad areal (ha)" dataDxfId="42"/>
    <tableColumn id="6" xr3:uid="{399D8C5F-E676-4629-8568-C2579690A3F2}" name="Areal kasserad pga flygahavre (ha)" dataDxfId="41"/>
    <tableColumn id="9" xr3:uid="{8CC4CD1C-3F72-4335-905E-C3AEB920B861}" name="Kasserad areal (%)" dataDxfId="4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8AA5620-ACD7-4676-8585-0B0CD7600718}" name="Art_sort_klass" displayName="Art_sort_klass" ref="A1:M280" totalsRowShown="0" headerRowDxfId="39" dataDxfId="38" headerRowCellStyle="Normal 4" dataCellStyle="Normal 4">
  <autoFilter ref="A1:M280" xr:uid="{1DD5A9A1-7A24-46E6-A373-BDFFDCE412CA}"/>
  <tableColumns count="13">
    <tableColumn id="1" xr3:uid="{78D2F586-0D84-4889-A6AE-4875D860B1F3}" name="Art" dataDxfId="37" dataCellStyle="Normal 4"/>
    <tableColumn id="3" xr3:uid="{523415BF-9DC9-4D84-AA25-84DD4D733BB1}" name="Sort" dataDxfId="36" dataCellStyle="Normal 4"/>
    <tableColumn id="4" xr3:uid="{1C64CD06-2D2C-4E30-8BB3-E5BD85E5992A}" name="A" dataDxfId="35" dataCellStyle="Normal 4"/>
    <tableColumn id="5" xr3:uid="{C4BB080A-0B8F-4FD4-AF5F-2EBB129A79A5}" name="A2" dataDxfId="34" dataCellStyle="Normal 4"/>
    <tableColumn id="6" xr3:uid="{30CE5814-EABB-4BF8-B993-D607A78B6410}" name="A3" dataDxfId="33" dataCellStyle="Normal 4"/>
    <tableColumn id="7" xr3:uid="{27C1896E-E666-42FF-AFA1-5B33D4965CD4}" name="A4" dataDxfId="32" dataCellStyle="Normal 4"/>
    <tableColumn id="8" xr3:uid="{A1412AB0-8F07-4860-B434-79C8F60BD415}" name="A5" dataDxfId="31" dataCellStyle="Normal 4"/>
    <tableColumn id="9" xr3:uid="{E80E74C1-F249-4AFB-BB8E-8B8C20B09167}" name="A6" dataDxfId="30" dataCellStyle="Normal 4"/>
    <tableColumn id="10" xr3:uid="{123467AE-9A69-42ED-B5E6-64EF9A58225F}" name="B" dataDxfId="29" dataCellStyle="Normal 4"/>
    <tableColumn id="11" xr3:uid="{E76A16D2-2779-41C9-B6E9-FF234F1246DF}" name="C1" dataDxfId="28" dataCellStyle="Normal 4"/>
    <tableColumn id="12" xr3:uid="{A8805954-A54D-406F-B2D3-C67386DFF1E6}" name="C2" dataDxfId="27" dataCellStyle="Normal 4"/>
    <tableColumn id="13" xr3:uid="{D364F1CB-64C4-4795-8734-443CC5EC996E}" name="F" dataDxfId="26" dataCellStyle="Normal 4"/>
    <tableColumn id="14" xr3:uid="{73424BEE-B97A-432B-9E91-B8BCE78FF132}" name="Totalsumma (ha)" dataDxfId="25" dataCellStyle="Normal 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17BD841-2D44-463E-9502-7A80500A2D37}" name="Art_sort_klass_EKO" displayName="Art_sort_klass_EKO" ref="A1:L143" totalsRowShown="0" headerRowDxfId="24" dataDxfId="23">
  <autoFilter ref="A1:L143" xr:uid="{3EAB7530-AAB2-4FB4-B42A-D5D46A92F79C}"/>
  <tableColumns count="12">
    <tableColumn id="1" xr3:uid="{D823B20E-5B0C-4839-859F-438B038A41CA}" name="Art" dataDxfId="22"/>
    <tableColumn id="2" xr3:uid="{2A4A6ED3-9DD5-48E5-BA01-897675EC885C}" name="Sort" dataDxfId="21"/>
    <tableColumn id="3" xr3:uid="{7CA933BB-5BD4-41D4-BC6A-726187EE6A0A}" name="A" dataDxfId="20"/>
    <tableColumn id="4" xr3:uid="{EFE12838-32AB-4EBD-B6A0-E8BDF9485CCA}" name="A2" dataDxfId="19"/>
    <tableColumn id="5" xr3:uid="{9061D969-95A7-4575-B6DA-40555D36BF8C}" name="A3" dataDxfId="18"/>
    <tableColumn id="6" xr3:uid="{2FBC90C9-4652-47B2-AF02-132A2A3931D6}" name="A4" dataDxfId="17"/>
    <tableColumn id="7" xr3:uid="{D2EE89A9-447B-4071-9BB3-F598BAFC03C1}" name="A5" dataDxfId="16"/>
    <tableColumn id="8" xr3:uid="{3208D121-1CBC-42CE-BC8B-9A31FC002DB4}" name="A6" dataDxfId="15"/>
    <tableColumn id="9" xr3:uid="{E7B91399-046F-43C2-AD30-615ED600FE26}" name="B" dataDxfId="14"/>
    <tableColumn id="10" xr3:uid="{AE76451C-7522-48BF-A2CF-A3F6FAE155FB}" name="C1" dataDxfId="13"/>
    <tableColumn id="11" xr3:uid="{79CA664F-B215-49C7-9B8C-982DF0F3F5DF}" name="F" dataDxfId="12"/>
    <tableColumn id="12" xr3:uid="{1B5EE30A-AC6B-4537-BCB5-79AD3A947640}" name="Totalareal (ha)" dataDxfId="11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ED2F95-CC66-4580-9769-098D5D4246AA}" name="Fröburna_växtslag_ha" displayName="Fröburna_växtslag_ha" ref="A1:H16" totalsRowShown="0" headerRowDxfId="10" dataDxfId="9" tableBorderDxfId="8">
  <autoFilter ref="A1:H16" xr:uid="{7E592E59-AD75-40AD-8407-C36972B8B329}"/>
  <tableColumns count="8">
    <tableColumn id="1" xr3:uid="{8009FE9E-7568-49BC-B6B7-5DEC213F9DFA}" name="Växtslag" dataDxfId="7"/>
    <tableColumn id="2" xr3:uid="{68476F2F-7330-4075-8801-1FA39B6E2DA5}" name="Besiktigad areal (ha)" dataDxfId="6"/>
    <tableColumn id="3" xr3:uid="{2AAB474E-3ABD-4C3D-8AC3-6DCB978A2783}" name="Godkänd areal (ha)" dataDxfId="5"/>
    <tableColumn id="6" xr3:uid="{BDE11482-16C4-4258-92B7-9B19A3C4F948}" name="Godkänd areal (%)" dataDxfId="4"/>
    <tableColumn id="4" xr3:uid="{B67CF162-0E75-4A10-AD13-151943A478FF}" name="Nedklassad areal (ha)" dataDxfId="3"/>
    <tableColumn id="7" xr3:uid="{6422B16C-FB72-4D62-952D-028D4A9038C1}" name="Nedklassad areal (%)" dataDxfId="2"/>
    <tableColumn id="5" xr3:uid="{6E6E5905-C5B4-4B77-A7D4-8FB2E4445127}" name="Kasserad areal (ha)" dataDxfId="1"/>
    <tableColumn id="8" xr3:uid="{EAD0BDA1-CAAD-4F7A-8BFA-D8C669403C48}" name="Kasserad areal (%)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6AE0-CD35-42DA-9DB0-5AD8F38D38C6}">
  <dimension ref="A1:E29"/>
  <sheetViews>
    <sheetView zoomScaleNormal="100" workbookViewId="0">
      <selection sqref="A1:E23"/>
    </sheetView>
  </sheetViews>
  <sheetFormatPr defaultColWidth="9.85546875" defaultRowHeight="12.75" x14ac:dyDescent="0.2"/>
  <cols>
    <col min="1" max="1" width="29.85546875" style="1" customWidth="1"/>
    <col min="2" max="2" width="26.85546875" style="1" customWidth="1"/>
    <col min="3" max="3" width="25.42578125" style="1" customWidth="1"/>
    <col min="4" max="4" width="25.140625" style="1" customWidth="1"/>
    <col min="5" max="5" width="24" style="1" customWidth="1"/>
    <col min="6" max="16384" width="9.85546875" style="1"/>
  </cols>
  <sheetData>
    <row r="1" spans="1:5" ht="15.75" thickBot="1" x14ac:dyDescent="0.3">
      <c r="A1" s="18" t="s">
        <v>352</v>
      </c>
      <c r="B1" s="21" t="s">
        <v>1</v>
      </c>
      <c r="C1" s="22" t="s">
        <v>372</v>
      </c>
      <c r="D1" s="21" t="s">
        <v>3</v>
      </c>
      <c r="E1" s="23" t="s">
        <v>2</v>
      </c>
    </row>
    <row r="2" spans="1:5" ht="15" x14ac:dyDescent="0.25">
      <c r="A2" s="58" t="s">
        <v>353</v>
      </c>
      <c r="B2" s="24">
        <v>170</v>
      </c>
      <c r="C2" s="25">
        <v>0</v>
      </c>
      <c r="D2" s="24">
        <v>0</v>
      </c>
      <c r="E2" s="26">
        <v>166.8</v>
      </c>
    </row>
    <row r="3" spans="1:5" ht="15" x14ac:dyDescent="0.25">
      <c r="A3" s="59" t="s">
        <v>354</v>
      </c>
      <c r="B3" s="24">
        <v>193.10000000000002</v>
      </c>
      <c r="C3" s="25">
        <v>0</v>
      </c>
      <c r="D3" s="24">
        <v>0</v>
      </c>
      <c r="E3" s="26">
        <v>191.83999999999997</v>
      </c>
    </row>
    <row r="4" spans="1:5" ht="15" x14ac:dyDescent="0.25">
      <c r="A4" s="59" t="s">
        <v>355</v>
      </c>
      <c r="B4" s="24">
        <v>320.7</v>
      </c>
      <c r="C4" s="25">
        <v>3.4</v>
      </c>
      <c r="D4" s="24">
        <v>0</v>
      </c>
      <c r="E4" s="26">
        <v>306.2</v>
      </c>
    </row>
    <row r="5" spans="1:5" ht="15" x14ac:dyDescent="0.25">
      <c r="A5" s="59" t="s">
        <v>356</v>
      </c>
      <c r="B5" s="24">
        <v>10</v>
      </c>
      <c r="C5" s="25">
        <v>0</v>
      </c>
      <c r="D5" s="24">
        <v>0</v>
      </c>
      <c r="E5" s="26">
        <v>10</v>
      </c>
    </row>
    <row r="6" spans="1:5" ht="15" x14ac:dyDescent="0.25">
      <c r="A6" s="59" t="s">
        <v>357</v>
      </c>
      <c r="B6" s="24">
        <v>2042.1999999999975</v>
      </c>
      <c r="C6" s="25">
        <v>6.4</v>
      </c>
      <c r="D6" s="24">
        <v>0</v>
      </c>
      <c r="E6" s="26">
        <v>2012.6999999999973</v>
      </c>
    </row>
    <row r="7" spans="1:5" ht="15" x14ac:dyDescent="0.25">
      <c r="A7" s="59" t="s">
        <v>358</v>
      </c>
      <c r="B7" s="24">
        <v>1.1000000000000001</v>
      </c>
      <c r="C7" s="25">
        <v>0</v>
      </c>
      <c r="D7" s="24">
        <v>0</v>
      </c>
      <c r="E7" s="26">
        <v>1.1000000000000001</v>
      </c>
    </row>
    <row r="8" spans="1:5" ht="15" x14ac:dyDescent="0.25">
      <c r="A8" s="59" t="s">
        <v>359</v>
      </c>
      <c r="B8" s="24">
        <v>240.29999999999998</v>
      </c>
      <c r="C8" s="25">
        <v>36.299999999999997</v>
      </c>
      <c r="D8" s="24">
        <v>0</v>
      </c>
      <c r="E8" s="26">
        <v>195.8</v>
      </c>
    </row>
    <row r="9" spans="1:5" ht="15" x14ac:dyDescent="0.25">
      <c r="A9" s="59" t="s">
        <v>360</v>
      </c>
      <c r="B9" s="24">
        <v>525.1</v>
      </c>
      <c r="C9" s="25">
        <v>6.5</v>
      </c>
      <c r="D9" s="24">
        <v>0</v>
      </c>
      <c r="E9" s="26">
        <v>505.6</v>
      </c>
    </row>
    <row r="10" spans="1:5" ht="15" x14ac:dyDescent="0.25">
      <c r="A10" s="59" t="s">
        <v>361</v>
      </c>
      <c r="B10" s="24">
        <v>5.0999999999999996</v>
      </c>
      <c r="C10" s="25">
        <v>0</v>
      </c>
      <c r="D10" s="24">
        <v>0</v>
      </c>
      <c r="E10" s="26">
        <v>5.0999999999999996</v>
      </c>
    </row>
    <row r="11" spans="1:5" ht="15" x14ac:dyDescent="0.25">
      <c r="A11" s="59" t="s">
        <v>362</v>
      </c>
      <c r="B11" s="24">
        <v>23.620000000000005</v>
      </c>
      <c r="C11" s="25">
        <v>0</v>
      </c>
      <c r="D11" s="24">
        <v>0</v>
      </c>
      <c r="E11" s="26">
        <v>23.970000000000013</v>
      </c>
    </row>
    <row r="12" spans="1:5" ht="15" x14ac:dyDescent="0.25">
      <c r="A12" s="59" t="s">
        <v>375</v>
      </c>
      <c r="B12" s="24">
        <v>24395.319999999996</v>
      </c>
      <c r="C12" s="25">
        <v>539.80000000000007</v>
      </c>
      <c r="D12" s="24">
        <v>248.05</v>
      </c>
      <c r="E12" s="26">
        <v>23379.479999999989</v>
      </c>
    </row>
    <row r="13" spans="1:5" ht="15" x14ac:dyDescent="0.25">
      <c r="A13" s="59" t="s">
        <v>363</v>
      </c>
      <c r="B13" s="24">
        <v>2620.6</v>
      </c>
      <c r="C13" s="25">
        <v>132.41</v>
      </c>
      <c r="D13" s="24">
        <v>0</v>
      </c>
      <c r="E13" s="26">
        <v>2427.9399999999996</v>
      </c>
    </row>
    <row r="14" spans="1:5" ht="15" x14ac:dyDescent="0.25">
      <c r="A14" s="59" t="s">
        <v>364</v>
      </c>
      <c r="B14" s="24">
        <v>2014.1999999999998</v>
      </c>
      <c r="C14" s="25">
        <v>182.57</v>
      </c>
      <c r="D14" s="24">
        <v>0</v>
      </c>
      <c r="E14" s="26">
        <v>1787.1399999999994</v>
      </c>
    </row>
    <row r="15" spans="1:5" ht="15" x14ac:dyDescent="0.25">
      <c r="A15" s="59" t="s">
        <v>365</v>
      </c>
      <c r="B15" s="24">
        <v>1125.77</v>
      </c>
      <c r="C15" s="25">
        <v>9.3000000000000007</v>
      </c>
      <c r="D15" s="24">
        <v>0</v>
      </c>
      <c r="E15" s="26">
        <v>1099.5399999999997</v>
      </c>
    </row>
    <row r="16" spans="1:5" ht="15" x14ac:dyDescent="0.25">
      <c r="A16" s="59" t="s">
        <v>366</v>
      </c>
      <c r="B16" s="24">
        <v>15.199999999999998</v>
      </c>
      <c r="C16" s="25">
        <v>2</v>
      </c>
      <c r="D16" s="24">
        <v>0</v>
      </c>
      <c r="E16" s="26">
        <v>11.279999999999998</v>
      </c>
    </row>
    <row r="17" spans="1:5" ht="15" x14ac:dyDescent="0.25">
      <c r="A17" s="59" t="s">
        <v>367</v>
      </c>
      <c r="B17" s="24">
        <v>2</v>
      </c>
      <c r="C17" s="25">
        <v>0</v>
      </c>
      <c r="D17" s="24">
        <v>0</v>
      </c>
      <c r="E17" s="26">
        <v>2</v>
      </c>
    </row>
    <row r="18" spans="1:5" ht="15" x14ac:dyDescent="0.25">
      <c r="A18" s="59" t="s">
        <v>368</v>
      </c>
      <c r="B18" s="24">
        <v>2559.67</v>
      </c>
      <c r="C18" s="25">
        <v>28.3</v>
      </c>
      <c r="D18" s="24">
        <v>13.1</v>
      </c>
      <c r="E18" s="26">
        <v>2464.1999999999998</v>
      </c>
    </row>
    <row r="19" spans="1:5" ht="15" x14ac:dyDescent="0.25">
      <c r="A19" s="59" t="s">
        <v>369</v>
      </c>
      <c r="B19" s="24">
        <v>18409.489999999994</v>
      </c>
      <c r="C19" s="25">
        <v>434.43999999999994</v>
      </c>
      <c r="D19" s="24">
        <v>26.159999999999997</v>
      </c>
      <c r="E19" s="26">
        <v>17464.060000000009</v>
      </c>
    </row>
    <row r="20" spans="1:5" ht="15" x14ac:dyDescent="0.25">
      <c r="A20" s="59" t="s">
        <v>370</v>
      </c>
      <c r="B20" s="24">
        <v>4925.1000000000004</v>
      </c>
      <c r="C20" s="25">
        <v>142.89999999999998</v>
      </c>
      <c r="D20" s="24">
        <v>15.8</v>
      </c>
      <c r="E20" s="26">
        <v>4646.0700000000006</v>
      </c>
    </row>
    <row r="21" spans="1:5" ht="15" x14ac:dyDescent="0.25">
      <c r="A21" s="59" t="s">
        <v>371</v>
      </c>
      <c r="B21" s="24">
        <v>9669.7099999999955</v>
      </c>
      <c r="C21" s="25">
        <v>234.3</v>
      </c>
      <c r="D21" s="24">
        <v>63</v>
      </c>
      <c r="E21" s="26">
        <v>9221.4699999999993</v>
      </c>
    </row>
    <row r="22" spans="1:5" ht="15.75" thickBot="1" x14ac:dyDescent="0.3">
      <c r="A22" s="60" t="s">
        <v>178</v>
      </c>
      <c r="B22" s="24">
        <v>144.4</v>
      </c>
      <c r="C22" s="25">
        <v>6.89</v>
      </c>
      <c r="D22" s="24">
        <v>0</v>
      </c>
      <c r="E22" s="26">
        <v>149.864</v>
      </c>
    </row>
    <row r="23" spans="1:5" ht="15.75" thickBot="1" x14ac:dyDescent="0.3">
      <c r="A23" s="78" t="s">
        <v>396</v>
      </c>
      <c r="B23" s="20">
        <v>69412.679999999978</v>
      </c>
      <c r="C23" s="19">
        <v>1765.5099999999998</v>
      </c>
      <c r="D23" s="20">
        <v>394.51000000000005</v>
      </c>
      <c r="E23" s="20">
        <v>66072.153999999995</v>
      </c>
    </row>
    <row r="25" spans="1:5" ht="15" x14ac:dyDescent="0.25">
      <c r="A25" s="4" t="s">
        <v>395</v>
      </c>
    </row>
    <row r="26" spans="1:5" ht="15" x14ac:dyDescent="0.25">
      <c r="A26" s="3" t="s">
        <v>401</v>
      </c>
    </row>
    <row r="27" spans="1:5" ht="15" x14ac:dyDescent="0.25">
      <c r="A27" s="3" t="s">
        <v>402</v>
      </c>
    </row>
    <row r="28" spans="1:5" ht="15" x14ac:dyDescent="0.25">
      <c r="A28" s="3" t="s">
        <v>403</v>
      </c>
    </row>
    <row r="29" spans="1:5" ht="15" x14ac:dyDescent="0.25">
      <c r="A29" s="3" t="s">
        <v>404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BF448-2ADA-4D5C-A51C-57B54F11795D}">
  <dimension ref="A1:I48"/>
  <sheetViews>
    <sheetView topLeftCell="C1" zoomScaleNormal="100" workbookViewId="0">
      <selection activeCell="I1" sqref="I1"/>
    </sheetView>
  </sheetViews>
  <sheetFormatPr defaultColWidth="9.85546875" defaultRowHeight="15" x14ac:dyDescent="0.25"/>
  <cols>
    <col min="1" max="1" width="24.42578125" style="1" customWidth="1"/>
    <col min="2" max="2" width="30.7109375" style="1" customWidth="1"/>
    <col min="3" max="3" width="27.5703125" style="1" customWidth="1"/>
    <col min="4" max="4" width="31.28515625" style="1" customWidth="1"/>
    <col min="5" max="5" width="27.5703125" style="1" customWidth="1"/>
    <col min="6" max="6" width="28.85546875" customWidth="1"/>
    <col min="7" max="7" width="22.7109375" style="1" customWidth="1"/>
    <col min="8" max="8" width="33.7109375" style="1" customWidth="1"/>
    <col min="9" max="9" width="30.140625" customWidth="1"/>
    <col min="10" max="10" width="26.85546875" style="1" customWidth="1"/>
    <col min="11" max="11" width="25.5703125" style="1" customWidth="1"/>
    <col min="12" max="16384" width="9.85546875" style="1"/>
  </cols>
  <sheetData>
    <row r="1" spans="1:9" x14ac:dyDescent="0.2">
      <c r="A1" s="61" t="s">
        <v>0</v>
      </c>
      <c r="B1" s="61" t="s">
        <v>1</v>
      </c>
      <c r="C1" s="62" t="s">
        <v>2</v>
      </c>
      <c r="D1" s="63" t="s">
        <v>374</v>
      </c>
      <c r="E1" s="62" t="s">
        <v>3</v>
      </c>
      <c r="F1" s="64" t="s">
        <v>5</v>
      </c>
      <c r="G1" s="62" t="s">
        <v>4</v>
      </c>
      <c r="H1" s="64" t="s">
        <v>373</v>
      </c>
      <c r="I1" s="64" t="s">
        <v>6</v>
      </c>
    </row>
    <row r="2" spans="1:9" x14ac:dyDescent="0.25">
      <c r="A2" s="27" t="s">
        <v>15</v>
      </c>
      <c r="B2" s="28">
        <v>197.60000000000002</v>
      </c>
      <c r="C2" s="29">
        <v>157.1</v>
      </c>
      <c r="D2" s="30">
        <f>SUM(C2/B2)*100</f>
        <v>79.504048582995935</v>
      </c>
      <c r="E2" s="29">
        <v>28.4</v>
      </c>
      <c r="F2" s="31">
        <f>SUM(E2/B2)*100</f>
        <v>14.372469635627528</v>
      </c>
      <c r="G2" s="32">
        <v>32</v>
      </c>
      <c r="H2" s="33">
        <v>15</v>
      </c>
      <c r="I2" s="30">
        <f>SUM(G2/B2)*100</f>
        <v>16.194331983805665</v>
      </c>
    </row>
    <row r="3" spans="1:9" x14ac:dyDescent="0.25">
      <c r="A3" s="27" t="s">
        <v>16</v>
      </c>
      <c r="B3" s="28">
        <v>22</v>
      </c>
      <c r="C3" s="29">
        <v>22</v>
      </c>
      <c r="D3" s="30">
        <v>100</v>
      </c>
      <c r="E3" s="29">
        <v>0</v>
      </c>
      <c r="F3" s="31">
        <v>0</v>
      </c>
      <c r="G3" s="32">
        <v>0</v>
      </c>
      <c r="H3" s="33">
        <v>0</v>
      </c>
      <c r="I3" s="30">
        <v>0</v>
      </c>
    </row>
    <row r="4" spans="1:9" x14ac:dyDescent="0.25">
      <c r="A4" s="27" t="s">
        <v>17</v>
      </c>
      <c r="B4" s="28">
        <v>1214.8200000000002</v>
      </c>
      <c r="C4" s="29">
        <v>1128.7000000000003</v>
      </c>
      <c r="D4" s="30">
        <f>SUM(C4/B4)*100</f>
        <v>92.910883916958895</v>
      </c>
      <c r="E4" s="29">
        <v>51.2</v>
      </c>
      <c r="F4" s="31">
        <f>SUM(E4/B4)*100</f>
        <v>4.2146161571261578</v>
      </c>
      <c r="G4" s="32">
        <v>7.5</v>
      </c>
      <c r="H4" s="33">
        <v>0</v>
      </c>
      <c r="I4" s="30">
        <f t="shared" ref="I4" si="0">SUM(G4/B4)*100</f>
        <v>0.61737541364152704</v>
      </c>
    </row>
    <row r="5" spans="1:9" x14ac:dyDescent="0.25">
      <c r="A5" s="27" t="s">
        <v>18</v>
      </c>
      <c r="B5" s="28">
        <v>29.33</v>
      </c>
      <c r="C5" s="29">
        <v>30.700000000000003</v>
      </c>
      <c r="D5" s="30">
        <v>100</v>
      </c>
      <c r="E5" s="29">
        <v>0</v>
      </c>
      <c r="F5" s="31">
        <v>0</v>
      </c>
      <c r="G5" s="32">
        <v>0</v>
      </c>
      <c r="H5" s="33">
        <v>0</v>
      </c>
      <c r="I5" s="30">
        <v>0</v>
      </c>
    </row>
    <row r="6" spans="1:9" x14ac:dyDescent="0.25">
      <c r="A6" s="27" t="s">
        <v>19</v>
      </c>
      <c r="B6" s="28">
        <v>577.30000000000007</v>
      </c>
      <c r="C6" s="29">
        <v>570.9</v>
      </c>
      <c r="D6" s="30">
        <f>SUM(C6/B6)*100</f>
        <v>98.89139095790749</v>
      </c>
      <c r="E6" s="29">
        <v>0</v>
      </c>
      <c r="F6" s="31">
        <v>0</v>
      </c>
      <c r="G6" s="32">
        <v>0</v>
      </c>
      <c r="H6" s="33">
        <v>0</v>
      </c>
      <c r="I6" s="30">
        <v>0</v>
      </c>
    </row>
    <row r="7" spans="1:9" x14ac:dyDescent="0.25">
      <c r="A7" s="27" t="s">
        <v>20</v>
      </c>
      <c r="B7" s="28">
        <v>8.3000000000000007</v>
      </c>
      <c r="C7" s="29">
        <v>8.1999999999999993</v>
      </c>
      <c r="D7" s="30">
        <f>SUM(C7/B7)*100</f>
        <v>98.795180722891558</v>
      </c>
      <c r="E7" s="29">
        <v>0</v>
      </c>
      <c r="F7" s="31">
        <v>0</v>
      </c>
      <c r="G7" s="32">
        <v>0</v>
      </c>
      <c r="H7" s="33">
        <v>0</v>
      </c>
      <c r="I7" s="30">
        <v>0</v>
      </c>
    </row>
    <row r="8" spans="1:9" x14ac:dyDescent="0.25">
      <c r="A8" s="27" t="s">
        <v>21</v>
      </c>
      <c r="B8" s="28">
        <v>473.7</v>
      </c>
      <c r="C8" s="29">
        <v>480.09999999999997</v>
      </c>
      <c r="D8" s="30">
        <v>100</v>
      </c>
      <c r="E8" s="29">
        <v>0</v>
      </c>
      <c r="F8" s="31">
        <v>0</v>
      </c>
      <c r="G8" s="32">
        <v>0</v>
      </c>
      <c r="H8" s="33">
        <v>0</v>
      </c>
      <c r="I8" s="30">
        <v>0</v>
      </c>
    </row>
    <row r="9" spans="1:9" x14ac:dyDescent="0.25">
      <c r="A9" s="27" t="s">
        <v>22</v>
      </c>
      <c r="B9" s="28">
        <v>281.22000000000003</v>
      </c>
      <c r="C9" s="29">
        <v>272.01000000000005</v>
      </c>
      <c r="D9" s="30">
        <f>SUM(C9/B9)*100</f>
        <v>96.724983998293155</v>
      </c>
      <c r="E9" s="29">
        <v>0</v>
      </c>
      <c r="F9" s="31">
        <v>0</v>
      </c>
      <c r="G9" s="32">
        <v>0</v>
      </c>
      <c r="H9" s="33">
        <v>0</v>
      </c>
      <c r="I9" s="30">
        <v>0</v>
      </c>
    </row>
    <row r="10" spans="1:9" x14ac:dyDescent="0.25">
      <c r="A10" s="27" t="s">
        <v>23</v>
      </c>
      <c r="B10" s="28">
        <v>6</v>
      </c>
      <c r="C10" s="29">
        <v>6</v>
      </c>
      <c r="D10" s="30">
        <v>100</v>
      </c>
      <c r="E10" s="29">
        <v>0</v>
      </c>
      <c r="F10" s="31">
        <v>0</v>
      </c>
      <c r="G10" s="32">
        <v>0</v>
      </c>
      <c r="H10" s="33">
        <v>0</v>
      </c>
      <c r="I10" s="30">
        <v>0</v>
      </c>
    </row>
    <row r="11" spans="1:9" x14ac:dyDescent="0.25">
      <c r="A11" s="27" t="s">
        <v>24</v>
      </c>
      <c r="B11" s="28">
        <v>8</v>
      </c>
      <c r="C11" s="29">
        <v>8</v>
      </c>
      <c r="D11" s="30">
        <v>100</v>
      </c>
      <c r="E11" s="29">
        <v>0</v>
      </c>
      <c r="F11" s="31">
        <v>0</v>
      </c>
      <c r="G11" s="32">
        <v>0</v>
      </c>
      <c r="H11" s="33">
        <v>0</v>
      </c>
      <c r="I11" s="30">
        <v>0</v>
      </c>
    </row>
    <row r="12" spans="1:9" x14ac:dyDescent="0.25">
      <c r="A12" s="27" t="s">
        <v>25</v>
      </c>
      <c r="B12" s="28">
        <v>343.5</v>
      </c>
      <c r="C12" s="29">
        <v>345.4</v>
      </c>
      <c r="D12" s="30">
        <v>100</v>
      </c>
      <c r="E12" s="29">
        <v>0</v>
      </c>
      <c r="F12" s="31">
        <v>0</v>
      </c>
      <c r="G12" s="32">
        <v>0</v>
      </c>
      <c r="H12" s="33">
        <v>0</v>
      </c>
      <c r="I12" s="30">
        <v>0</v>
      </c>
    </row>
    <row r="13" spans="1:9" x14ac:dyDescent="0.25">
      <c r="A13" s="27" t="s">
        <v>26</v>
      </c>
      <c r="B13" s="28">
        <v>1011.0900000000001</v>
      </c>
      <c r="C13" s="29">
        <v>954.40000000000009</v>
      </c>
      <c r="D13" s="30">
        <f>SUM(C13/B13)*100</f>
        <v>94.393179637816601</v>
      </c>
      <c r="E13" s="29">
        <v>0</v>
      </c>
      <c r="F13" s="31">
        <v>0</v>
      </c>
      <c r="G13" s="32">
        <v>52</v>
      </c>
      <c r="H13" s="33">
        <v>52</v>
      </c>
      <c r="I13" s="30">
        <f>SUM(G13/B13)*100</f>
        <v>5.1429645234351042</v>
      </c>
    </row>
    <row r="14" spans="1:9" x14ac:dyDescent="0.25">
      <c r="A14" s="27" t="s">
        <v>27</v>
      </c>
      <c r="B14" s="28">
        <v>28</v>
      </c>
      <c r="C14" s="29">
        <v>28</v>
      </c>
      <c r="D14" s="30">
        <v>100</v>
      </c>
      <c r="E14" s="29">
        <v>0</v>
      </c>
      <c r="F14" s="31">
        <v>0</v>
      </c>
      <c r="G14" s="32">
        <v>0</v>
      </c>
      <c r="H14" s="33">
        <v>0</v>
      </c>
      <c r="I14" s="30">
        <v>0</v>
      </c>
    </row>
    <row r="15" spans="1:9" x14ac:dyDescent="0.25">
      <c r="A15" s="27" t="s">
        <v>28</v>
      </c>
      <c r="B15" s="28">
        <v>14257.830000000002</v>
      </c>
      <c r="C15" s="29">
        <v>13415.4</v>
      </c>
      <c r="D15" s="30">
        <f>SUM(C15/B15)*100</f>
        <v>94.091457115143029</v>
      </c>
      <c r="E15" s="29">
        <v>164.5</v>
      </c>
      <c r="F15" s="31">
        <f>SUM(E15/B15)*100</f>
        <v>1.1537520085454798</v>
      </c>
      <c r="G15" s="32">
        <v>125.6</v>
      </c>
      <c r="H15" s="33">
        <v>39</v>
      </c>
      <c r="I15" s="30">
        <f>SUM(G15/B15)*100</f>
        <v>0.88091946670706534</v>
      </c>
    </row>
    <row r="16" spans="1:9" x14ac:dyDescent="0.25">
      <c r="A16" s="27" t="s">
        <v>29</v>
      </c>
      <c r="B16" s="28">
        <v>14.2</v>
      </c>
      <c r="C16" s="29">
        <v>13.7</v>
      </c>
      <c r="D16" s="30">
        <f>SUM(C16/B16)*100</f>
        <v>96.478873239436624</v>
      </c>
      <c r="E16" s="29">
        <v>0</v>
      </c>
      <c r="F16" s="31">
        <v>0</v>
      </c>
      <c r="G16" s="32">
        <v>0</v>
      </c>
      <c r="H16" s="33">
        <v>0</v>
      </c>
      <c r="I16" s="30">
        <v>0</v>
      </c>
    </row>
    <row r="17" spans="1:9" x14ac:dyDescent="0.25">
      <c r="A17" s="27" t="s">
        <v>30</v>
      </c>
      <c r="B17" s="28">
        <v>9</v>
      </c>
      <c r="C17" s="29">
        <v>9</v>
      </c>
      <c r="D17" s="30">
        <v>100</v>
      </c>
      <c r="E17" s="29">
        <v>0</v>
      </c>
      <c r="F17" s="31">
        <v>0</v>
      </c>
      <c r="G17" s="32">
        <v>0</v>
      </c>
      <c r="H17" s="33">
        <v>0</v>
      </c>
      <c r="I17" s="30">
        <v>0</v>
      </c>
    </row>
    <row r="18" spans="1:9" x14ac:dyDescent="0.25">
      <c r="A18" s="27" t="s">
        <v>31</v>
      </c>
      <c r="B18" s="28">
        <v>317.39999999999998</v>
      </c>
      <c r="C18" s="29">
        <v>300.40000000000003</v>
      </c>
      <c r="D18" s="30">
        <f>SUM(C18/B18)*100</f>
        <v>94.643982356647783</v>
      </c>
      <c r="E18" s="29">
        <v>0</v>
      </c>
      <c r="F18" s="31">
        <v>0</v>
      </c>
      <c r="G18" s="32">
        <v>22.8</v>
      </c>
      <c r="H18" s="33">
        <v>22.8</v>
      </c>
      <c r="I18" s="30">
        <f>SUM(G18/B18)*100</f>
        <v>7.1833648393194709</v>
      </c>
    </row>
    <row r="19" spans="1:9" x14ac:dyDescent="0.25">
      <c r="A19" s="27" t="s">
        <v>32</v>
      </c>
      <c r="B19" s="28">
        <v>54.2</v>
      </c>
      <c r="C19" s="29">
        <v>54.5</v>
      </c>
      <c r="D19" s="30">
        <v>100</v>
      </c>
      <c r="E19" s="29">
        <v>0</v>
      </c>
      <c r="F19" s="31">
        <v>0</v>
      </c>
      <c r="G19" s="32">
        <v>0</v>
      </c>
      <c r="H19" s="33">
        <v>0</v>
      </c>
      <c r="I19" s="30">
        <v>0</v>
      </c>
    </row>
    <row r="20" spans="1:9" x14ac:dyDescent="0.25">
      <c r="A20" s="27" t="s">
        <v>33</v>
      </c>
      <c r="B20" s="28">
        <v>2210.2000000000003</v>
      </c>
      <c r="C20" s="29">
        <v>2121.3999999999996</v>
      </c>
      <c r="D20" s="30">
        <f>SUM(C20/B20)*100</f>
        <v>95.982264048502373</v>
      </c>
      <c r="E20" s="29">
        <v>0</v>
      </c>
      <c r="F20" s="31">
        <v>0</v>
      </c>
      <c r="G20" s="32">
        <v>2.7</v>
      </c>
      <c r="H20" s="33">
        <v>0</v>
      </c>
      <c r="I20" s="30">
        <f>SUM(G20/B20)*100</f>
        <v>0.1221608904171568</v>
      </c>
    </row>
    <row r="21" spans="1:9" x14ac:dyDescent="0.25">
      <c r="A21" s="27" t="s">
        <v>34</v>
      </c>
      <c r="B21" s="28">
        <v>3563.72</v>
      </c>
      <c r="C21" s="29">
        <v>3506.6199999999994</v>
      </c>
      <c r="D21" s="30">
        <f>SUM(C21/B21)*100</f>
        <v>98.39774168565431</v>
      </c>
      <c r="E21" s="29">
        <v>0</v>
      </c>
      <c r="F21" s="31">
        <v>0</v>
      </c>
      <c r="G21" s="32">
        <v>0</v>
      </c>
      <c r="H21" s="33">
        <v>0</v>
      </c>
      <c r="I21" s="30">
        <v>0</v>
      </c>
    </row>
    <row r="22" spans="1:9" x14ac:dyDescent="0.25">
      <c r="A22" s="27" t="s">
        <v>35</v>
      </c>
      <c r="B22" s="28">
        <v>16</v>
      </c>
      <c r="C22" s="29">
        <v>16</v>
      </c>
      <c r="D22" s="30">
        <v>100</v>
      </c>
      <c r="E22" s="29">
        <v>0</v>
      </c>
      <c r="F22" s="31">
        <v>0</v>
      </c>
      <c r="G22" s="32">
        <v>0</v>
      </c>
      <c r="H22" s="33">
        <v>0</v>
      </c>
      <c r="I22" s="30">
        <v>0</v>
      </c>
    </row>
    <row r="23" spans="1:9" x14ac:dyDescent="0.25">
      <c r="A23" s="27" t="s">
        <v>36</v>
      </c>
      <c r="B23" s="28">
        <v>2361.1</v>
      </c>
      <c r="C23" s="29">
        <v>2325.3999999999996</v>
      </c>
      <c r="D23" s="30">
        <f>SUM(C23/B23)*100</f>
        <v>98.48799288467238</v>
      </c>
      <c r="E23" s="29">
        <v>0</v>
      </c>
      <c r="F23" s="31">
        <v>0</v>
      </c>
      <c r="G23" s="32">
        <v>2</v>
      </c>
      <c r="H23" s="33">
        <v>0</v>
      </c>
      <c r="I23" s="30">
        <f>SUM(G23/B23)*100</f>
        <v>8.4706280970733974E-2</v>
      </c>
    </row>
    <row r="24" spans="1:9" x14ac:dyDescent="0.25">
      <c r="A24" s="27" t="s">
        <v>37</v>
      </c>
      <c r="B24" s="28">
        <v>5.7999999999999954</v>
      </c>
      <c r="C24" s="29">
        <v>5.7999999999999954</v>
      </c>
      <c r="D24" s="30">
        <v>100</v>
      </c>
      <c r="E24" s="29">
        <v>0</v>
      </c>
      <c r="F24" s="31">
        <v>0</v>
      </c>
      <c r="G24" s="32">
        <v>0</v>
      </c>
      <c r="H24" s="33">
        <v>0</v>
      </c>
      <c r="I24" s="30">
        <v>0</v>
      </c>
    </row>
    <row r="25" spans="1:9" x14ac:dyDescent="0.25">
      <c r="A25" s="27" t="s">
        <v>38</v>
      </c>
      <c r="B25" s="28">
        <v>7.0999999999999908</v>
      </c>
      <c r="C25" s="29">
        <v>7.0999999999999908</v>
      </c>
      <c r="D25" s="30">
        <v>100</v>
      </c>
      <c r="E25" s="29">
        <v>0</v>
      </c>
      <c r="F25" s="31">
        <v>0</v>
      </c>
      <c r="G25" s="32">
        <v>0</v>
      </c>
      <c r="H25" s="33">
        <v>0</v>
      </c>
      <c r="I25" s="30">
        <v>0</v>
      </c>
    </row>
    <row r="26" spans="1:9" x14ac:dyDescent="0.25">
      <c r="A26" s="27" t="s">
        <v>39</v>
      </c>
      <c r="B26" s="28">
        <v>4818.8999999999996</v>
      </c>
      <c r="C26" s="29">
        <v>4744.2799999999979</v>
      </c>
      <c r="D26" s="30">
        <f t="shared" ref="D26:D31" si="1">SUM(C26/B26)*100</f>
        <v>98.451513830957239</v>
      </c>
      <c r="E26" s="32">
        <v>45.86</v>
      </c>
      <c r="F26" s="31">
        <f>SUM(E26/B26)*100</f>
        <v>0.95166946813588171</v>
      </c>
      <c r="G26" s="32">
        <v>7.4</v>
      </c>
      <c r="H26" s="33">
        <v>0</v>
      </c>
      <c r="I26" s="30">
        <f t="shared" ref="I26:I31" si="2">SUM(G26/B26)*100</f>
        <v>0.15356201622776983</v>
      </c>
    </row>
    <row r="27" spans="1:9" x14ac:dyDescent="0.25">
      <c r="A27" s="27" t="s">
        <v>40</v>
      </c>
      <c r="B27" s="28">
        <v>2476.75</v>
      </c>
      <c r="C27" s="29">
        <v>2343.2799999999997</v>
      </c>
      <c r="D27" s="30">
        <f t="shared" si="1"/>
        <v>94.611083072574942</v>
      </c>
      <c r="E27" s="29">
        <v>0</v>
      </c>
      <c r="F27" s="31">
        <v>0</v>
      </c>
      <c r="G27" s="32">
        <v>24.67</v>
      </c>
      <c r="H27" s="33">
        <v>5.97</v>
      </c>
      <c r="I27" s="30">
        <f t="shared" si="2"/>
        <v>0.99606338952255991</v>
      </c>
    </row>
    <row r="28" spans="1:9" x14ac:dyDescent="0.25">
      <c r="A28" s="27" t="s">
        <v>41</v>
      </c>
      <c r="B28" s="28">
        <v>119</v>
      </c>
      <c r="C28" s="29">
        <v>97.6</v>
      </c>
      <c r="D28" s="30">
        <f t="shared" si="1"/>
        <v>82.016806722689068</v>
      </c>
      <c r="E28" s="29">
        <v>0</v>
      </c>
      <c r="F28" s="31">
        <v>0</v>
      </c>
      <c r="G28" s="32">
        <v>20</v>
      </c>
      <c r="H28" s="33">
        <v>0</v>
      </c>
      <c r="I28" s="30">
        <f t="shared" si="2"/>
        <v>16.806722689075631</v>
      </c>
    </row>
    <row r="29" spans="1:9" x14ac:dyDescent="0.25">
      <c r="A29" s="27" t="s">
        <v>42</v>
      </c>
      <c r="B29" s="28">
        <v>8784.2799999999988</v>
      </c>
      <c r="C29" s="29">
        <v>7963</v>
      </c>
      <c r="D29" s="30">
        <f t="shared" si="1"/>
        <v>90.650571247728905</v>
      </c>
      <c r="E29" s="29">
        <v>15</v>
      </c>
      <c r="F29" s="31">
        <f>SUM(E29/B29)*100</f>
        <v>0.17075958416626066</v>
      </c>
      <c r="G29" s="32">
        <v>636.4</v>
      </c>
      <c r="H29" s="33">
        <v>618.40000000000009</v>
      </c>
      <c r="I29" s="30">
        <f t="shared" si="2"/>
        <v>7.2447599575605519</v>
      </c>
    </row>
    <row r="30" spans="1:9" x14ac:dyDescent="0.25">
      <c r="A30" s="27" t="s">
        <v>43</v>
      </c>
      <c r="B30" s="28">
        <v>1552.9700000000003</v>
      </c>
      <c r="C30" s="29">
        <v>1491.5299999999997</v>
      </c>
      <c r="D30" s="30">
        <f t="shared" si="1"/>
        <v>96.043709794780298</v>
      </c>
      <c r="E30" s="29">
        <v>4.5</v>
      </c>
      <c r="F30" s="31">
        <f>SUM(E30/B30)*100</f>
        <v>0.28976734901511292</v>
      </c>
      <c r="G30" s="32">
        <v>77.100000000000009</v>
      </c>
      <c r="H30" s="33">
        <v>77.100000000000009</v>
      </c>
      <c r="I30" s="30">
        <f t="shared" si="2"/>
        <v>4.9646805797922688</v>
      </c>
    </row>
    <row r="31" spans="1:9" x14ac:dyDescent="0.25">
      <c r="A31" s="27" t="s">
        <v>44</v>
      </c>
      <c r="B31" s="28">
        <v>12401.409999999998</v>
      </c>
      <c r="C31" s="29">
        <v>11927.78</v>
      </c>
      <c r="D31" s="30">
        <f t="shared" si="1"/>
        <v>96.180837501542186</v>
      </c>
      <c r="E31" s="32">
        <v>22.85</v>
      </c>
      <c r="F31" s="31">
        <f>SUM(E31/B31)*100</f>
        <v>0.18425324217165634</v>
      </c>
      <c r="G31" s="32">
        <v>340.74999999999994</v>
      </c>
      <c r="H31" s="33">
        <v>306.14999999999998</v>
      </c>
      <c r="I31" s="30">
        <f t="shared" si="2"/>
        <v>2.7476714341353117</v>
      </c>
    </row>
    <row r="32" spans="1:9" x14ac:dyDescent="0.25">
      <c r="A32" s="27" t="s">
        <v>45</v>
      </c>
      <c r="B32" s="28">
        <v>93.39</v>
      </c>
      <c r="C32" s="29">
        <v>143.70000000000002</v>
      </c>
      <c r="D32" s="30">
        <v>100</v>
      </c>
      <c r="E32" s="29">
        <v>0</v>
      </c>
      <c r="F32" s="31">
        <v>0</v>
      </c>
      <c r="G32" s="32">
        <v>0</v>
      </c>
      <c r="H32" s="33">
        <v>0</v>
      </c>
      <c r="I32" s="30">
        <v>0</v>
      </c>
    </row>
    <row r="33" spans="1:9" x14ac:dyDescent="0.25">
      <c r="A33" s="27" t="s">
        <v>46</v>
      </c>
      <c r="B33" s="28">
        <v>0.01</v>
      </c>
      <c r="C33" s="29">
        <v>0.01</v>
      </c>
      <c r="D33" s="30">
        <v>100</v>
      </c>
      <c r="E33" s="29">
        <v>0</v>
      </c>
      <c r="F33" s="31">
        <v>0</v>
      </c>
      <c r="G33" s="32">
        <v>0</v>
      </c>
      <c r="H33" s="33">
        <v>0</v>
      </c>
      <c r="I33" s="30">
        <v>0</v>
      </c>
    </row>
    <row r="34" spans="1:9" x14ac:dyDescent="0.25">
      <c r="A34" s="27" t="s">
        <v>47</v>
      </c>
      <c r="B34" s="28">
        <v>243</v>
      </c>
      <c r="C34" s="29">
        <v>218.9</v>
      </c>
      <c r="D34" s="30">
        <f t="shared" ref="D34:D40" si="3">SUM(C34/B34)*100</f>
        <v>90.08230452674897</v>
      </c>
      <c r="E34" s="29">
        <v>0</v>
      </c>
      <c r="F34" s="31">
        <v>0</v>
      </c>
      <c r="G34" s="32">
        <v>17.399999999999999</v>
      </c>
      <c r="H34" s="33">
        <v>0</v>
      </c>
      <c r="I34" s="30">
        <f>SUM(G34/B34)*100</f>
        <v>7.1604938271604928</v>
      </c>
    </row>
    <row r="35" spans="1:9" x14ac:dyDescent="0.25">
      <c r="A35" s="27" t="s">
        <v>48</v>
      </c>
      <c r="B35" s="28">
        <v>2749.5499999999997</v>
      </c>
      <c r="C35" s="29">
        <v>2589.3000000000002</v>
      </c>
      <c r="D35" s="30">
        <f t="shared" si="3"/>
        <v>94.171773562946683</v>
      </c>
      <c r="E35" s="29">
        <v>34.799999999999997</v>
      </c>
      <c r="F35" s="31">
        <f>SUM(E35/B35)*100</f>
        <v>1.265661653725155</v>
      </c>
      <c r="G35" s="32">
        <v>127.79999999999998</v>
      </c>
      <c r="H35" s="33">
        <v>92.3</v>
      </c>
      <c r="I35" s="30">
        <f>SUM(G35/B35)*100</f>
        <v>4.6480333145423796</v>
      </c>
    </row>
    <row r="36" spans="1:9" x14ac:dyDescent="0.25">
      <c r="A36" s="27" t="s">
        <v>49</v>
      </c>
      <c r="B36" s="28">
        <v>15</v>
      </c>
      <c r="C36" s="29">
        <v>7</v>
      </c>
      <c r="D36" s="30">
        <f t="shared" si="3"/>
        <v>46.666666666666664</v>
      </c>
      <c r="E36" s="29">
        <v>0</v>
      </c>
      <c r="F36" s="31">
        <v>0</v>
      </c>
      <c r="G36" s="32">
        <v>0</v>
      </c>
      <c r="H36" s="33">
        <v>0</v>
      </c>
      <c r="I36" s="30">
        <v>0</v>
      </c>
    </row>
    <row r="37" spans="1:9" x14ac:dyDescent="0.25">
      <c r="A37" s="27" t="s">
        <v>50</v>
      </c>
      <c r="B37" s="28">
        <v>2280.1200000000003</v>
      </c>
      <c r="C37" s="29">
        <v>2210.06</v>
      </c>
      <c r="D37" s="30">
        <f t="shared" si="3"/>
        <v>96.927354700629778</v>
      </c>
      <c r="E37" s="29">
        <v>0</v>
      </c>
      <c r="F37" s="31">
        <v>0</v>
      </c>
      <c r="G37" s="32">
        <v>45.9</v>
      </c>
      <c r="H37" s="33">
        <v>45.9</v>
      </c>
      <c r="I37" s="30">
        <f>SUM(G37/B37)*100</f>
        <v>2.0130519446344928</v>
      </c>
    </row>
    <row r="38" spans="1:9" x14ac:dyDescent="0.25">
      <c r="A38" s="27" t="s">
        <v>51</v>
      </c>
      <c r="B38" s="28">
        <v>451.50999999999993</v>
      </c>
      <c r="C38" s="29">
        <v>408.6</v>
      </c>
      <c r="D38" s="30">
        <f t="shared" si="3"/>
        <v>90.496334521937513</v>
      </c>
      <c r="E38" s="29">
        <v>27.4</v>
      </c>
      <c r="F38" s="31">
        <f>SUM(E38/B38)*100</f>
        <v>6.068525614050631</v>
      </c>
      <c r="G38" s="32">
        <v>0</v>
      </c>
      <c r="H38" s="33">
        <v>0</v>
      </c>
      <c r="I38" s="30">
        <v>0</v>
      </c>
    </row>
    <row r="39" spans="1:9" x14ac:dyDescent="0.25">
      <c r="A39" s="27" t="s">
        <v>52</v>
      </c>
      <c r="B39" s="28">
        <v>1956.5</v>
      </c>
      <c r="C39" s="29">
        <v>1889.0399999999997</v>
      </c>
      <c r="D39" s="30">
        <f t="shared" si="3"/>
        <v>96.552006133401463</v>
      </c>
      <c r="E39" s="29">
        <v>0</v>
      </c>
      <c r="F39" s="31">
        <v>0</v>
      </c>
      <c r="G39" s="32">
        <v>21</v>
      </c>
      <c r="H39" s="33">
        <v>0</v>
      </c>
      <c r="I39" s="30">
        <f>SUM(G39/B39)*100</f>
        <v>1.0733452593917709</v>
      </c>
    </row>
    <row r="40" spans="1:9" ht="15.75" thickBot="1" x14ac:dyDescent="0.3">
      <c r="A40" s="34" t="s">
        <v>53</v>
      </c>
      <c r="B40" s="35">
        <v>3466.23</v>
      </c>
      <c r="C40" s="36">
        <v>3309.0000000000005</v>
      </c>
      <c r="D40" s="37">
        <f t="shared" si="3"/>
        <v>95.463947862663474</v>
      </c>
      <c r="E40" s="36">
        <v>0</v>
      </c>
      <c r="F40" s="37">
        <v>0</v>
      </c>
      <c r="G40" s="38">
        <v>190.6</v>
      </c>
      <c r="H40" s="39">
        <v>190.6</v>
      </c>
      <c r="I40" s="37">
        <f>SUM(G40/B40)*100</f>
        <v>5.4987695565499113</v>
      </c>
    </row>
    <row r="41" spans="1:9" ht="15.75" thickBot="1" x14ac:dyDescent="0.3">
      <c r="A41" s="69" t="s">
        <v>54</v>
      </c>
      <c r="B41" s="70">
        <f t="shared" ref="B41:H41" si="4">SUM(B2:B40)</f>
        <v>68426.030000000013</v>
      </c>
      <c r="C41" s="70">
        <f t="shared" si="4"/>
        <v>65129.909999999996</v>
      </c>
      <c r="D41" s="70"/>
      <c r="E41" s="70">
        <f t="shared" si="4"/>
        <v>394.51</v>
      </c>
      <c r="F41" s="70"/>
      <c r="G41" s="70">
        <f t="shared" si="4"/>
        <v>1753.62</v>
      </c>
      <c r="H41" s="70">
        <f t="shared" si="4"/>
        <v>1465.22</v>
      </c>
      <c r="I41" s="71"/>
    </row>
    <row r="43" spans="1:9" x14ac:dyDescent="0.25">
      <c r="A43" s="4" t="s">
        <v>395</v>
      </c>
    </row>
    <row r="44" spans="1:9" x14ac:dyDescent="0.25">
      <c r="A44" s="3" t="s">
        <v>401</v>
      </c>
    </row>
    <row r="45" spans="1:9" x14ac:dyDescent="0.25">
      <c r="A45" s="3" t="s">
        <v>402</v>
      </c>
    </row>
    <row r="46" spans="1:9" x14ac:dyDescent="0.25">
      <c r="A46" s="3" t="s">
        <v>403</v>
      </c>
    </row>
    <row r="47" spans="1:9" x14ac:dyDescent="0.25">
      <c r="A47" s="3" t="s">
        <v>404</v>
      </c>
    </row>
    <row r="48" spans="1:9" x14ac:dyDescent="0.25">
      <c r="A48" s="3" t="s">
        <v>405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BF08F-7A11-4A47-89C1-09821131C57E}">
  <dimension ref="A1:M282"/>
  <sheetViews>
    <sheetView zoomScaleNormal="100" workbookViewId="0">
      <selection activeCell="B1" sqref="B1:M1"/>
    </sheetView>
  </sheetViews>
  <sheetFormatPr defaultColWidth="9.85546875" defaultRowHeight="15" x14ac:dyDescent="0.25"/>
  <cols>
    <col min="1" max="1" width="28.85546875" style="82" customWidth="1"/>
    <col min="2" max="12" width="9.85546875" style="73"/>
    <col min="13" max="13" width="19" style="73" customWidth="1"/>
    <col min="14" max="16384" width="9.85546875" style="73"/>
  </cols>
  <sheetData>
    <row r="1" spans="1:13" x14ac:dyDescent="0.25">
      <c r="A1" s="79" t="s">
        <v>0</v>
      </c>
      <c r="B1" s="72" t="s">
        <v>329</v>
      </c>
      <c r="C1" s="72" t="s">
        <v>55</v>
      </c>
      <c r="D1" s="72" t="s">
        <v>56</v>
      </c>
      <c r="E1" s="72" t="s">
        <v>57</v>
      </c>
      <c r="F1" s="72" t="s">
        <v>58</v>
      </c>
      <c r="G1" s="72" t="s">
        <v>59</v>
      </c>
      <c r="H1" s="72" t="s">
        <v>60</v>
      </c>
      <c r="I1" s="72" t="s">
        <v>61</v>
      </c>
      <c r="J1" s="72" t="s">
        <v>62</v>
      </c>
      <c r="K1" s="72" t="s">
        <v>63</v>
      </c>
      <c r="L1" s="72" t="s">
        <v>64</v>
      </c>
      <c r="M1" s="72" t="s">
        <v>391</v>
      </c>
    </row>
    <row r="2" spans="1:13" x14ac:dyDescent="0.25">
      <c r="A2" s="79" t="s">
        <v>15</v>
      </c>
      <c r="B2" s="74" t="s">
        <v>66</v>
      </c>
      <c r="C2" s="74"/>
      <c r="D2" s="74"/>
      <c r="E2" s="74"/>
      <c r="F2" s="74"/>
      <c r="G2" s="74">
        <v>74.100000000000009</v>
      </c>
      <c r="H2" s="74">
        <v>28.4</v>
      </c>
      <c r="I2" s="74"/>
      <c r="J2" s="74"/>
      <c r="K2" s="74"/>
      <c r="L2" s="74"/>
      <c r="M2" s="74">
        <v>102.5</v>
      </c>
    </row>
    <row r="3" spans="1:13" ht="15.75" thickBot="1" x14ac:dyDescent="0.3">
      <c r="A3" s="80" t="s">
        <v>330</v>
      </c>
      <c r="B3" s="75" t="s">
        <v>394</v>
      </c>
      <c r="C3" s="76"/>
      <c r="D3" s="76"/>
      <c r="E3" s="76"/>
      <c r="F3" s="76"/>
      <c r="G3" s="76">
        <v>74.100000000000009</v>
      </c>
      <c r="H3" s="76">
        <v>28.4</v>
      </c>
      <c r="I3" s="76"/>
      <c r="J3" s="76"/>
      <c r="K3" s="76"/>
      <c r="L3" s="76"/>
      <c r="M3" s="76">
        <f>SUM(Art_sort_klass[[#This Row],[A]:[F]])</f>
        <v>102.5</v>
      </c>
    </row>
    <row r="4" spans="1:13" x14ac:dyDescent="0.25">
      <c r="A4" s="79" t="s">
        <v>16</v>
      </c>
      <c r="B4" s="74" t="s">
        <v>67</v>
      </c>
      <c r="C4" s="74"/>
      <c r="D4" s="74"/>
      <c r="E4" s="74"/>
      <c r="F4" s="74"/>
      <c r="G4" s="74"/>
      <c r="H4" s="74"/>
      <c r="I4" s="74">
        <v>22</v>
      </c>
      <c r="J4" s="74"/>
      <c r="K4" s="74"/>
      <c r="L4" s="74"/>
      <c r="M4" s="74">
        <v>22</v>
      </c>
    </row>
    <row r="5" spans="1:13" ht="15.75" thickBot="1" x14ac:dyDescent="0.3">
      <c r="A5" s="80" t="s">
        <v>376</v>
      </c>
      <c r="B5" s="75" t="s">
        <v>394</v>
      </c>
      <c r="C5" s="76"/>
      <c r="D5" s="76"/>
      <c r="E5" s="76"/>
      <c r="F5" s="76"/>
      <c r="G5" s="76"/>
      <c r="H5" s="76"/>
      <c r="I5" s="76">
        <v>22</v>
      </c>
      <c r="J5" s="76"/>
      <c r="K5" s="76"/>
      <c r="L5" s="76"/>
      <c r="M5" s="76">
        <v>22</v>
      </c>
    </row>
    <row r="6" spans="1:13" x14ac:dyDescent="0.25">
      <c r="A6" s="79" t="s">
        <v>17</v>
      </c>
      <c r="B6" s="74" t="s">
        <v>69</v>
      </c>
      <c r="C6" s="74"/>
      <c r="D6" s="74"/>
      <c r="E6" s="74"/>
      <c r="F6" s="74"/>
      <c r="G6" s="74"/>
      <c r="H6" s="74"/>
      <c r="I6" s="74"/>
      <c r="J6" s="74"/>
      <c r="K6" s="74"/>
      <c r="L6" s="74">
        <v>12.2</v>
      </c>
      <c r="M6" s="74">
        <v>12.2</v>
      </c>
    </row>
    <row r="7" spans="1:13" x14ac:dyDescent="0.25">
      <c r="A7" s="79" t="s">
        <v>17</v>
      </c>
      <c r="B7" s="74" t="s">
        <v>72</v>
      </c>
      <c r="C7" s="74"/>
      <c r="D7" s="74"/>
      <c r="E7" s="74"/>
      <c r="F7" s="74"/>
      <c r="G7" s="74"/>
      <c r="H7" s="74"/>
      <c r="I7" s="74"/>
      <c r="J7" s="74"/>
      <c r="K7" s="74"/>
      <c r="L7" s="74">
        <v>15.6</v>
      </c>
      <c r="M7" s="74">
        <v>15.6</v>
      </c>
    </row>
    <row r="8" spans="1:13" x14ac:dyDescent="0.25">
      <c r="A8" s="79" t="s">
        <v>17</v>
      </c>
      <c r="B8" s="74" t="s">
        <v>74</v>
      </c>
      <c r="C8" s="74"/>
      <c r="D8" s="74"/>
      <c r="E8" s="74"/>
      <c r="F8" s="74"/>
      <c r="G8" s="74"/>
      <c r="H8" s="74"/>
      <c r="I8" s="74">
        <v>61.3</v>
      </c>
      <c r="J8" s="74"/>
      <c r="K8" s="74"/>
      <c r="L8" s="74"/>
      <c r="M8" s="74">
        <v>61.3</v>
      </c>
    </row>
    <row r="9" spans="1:13" x14ac:dyDescent="0.25">
      <c r="A9" s="79" t="s">
        <v>17</v>
      </c>
      <c r="B9" s="74" t="s">
        <v>75</v>
      </c>
      <c r="C9" s="74"/>
      <c r="D9" s="74"/>
      <c r="E9" s="74"/>
      <c r="F9" s="74"/>
      <c r="G9" s="74"/>
      <c r="H9" s="74">
        <v>16.100000000000001</v>
      </c>
      <c r="I9" s="74"/>
      <c r="J9" s="74"/>
      <c r="K9" s="74"/>
      <c r="L9" s="74"/>
      <c r="M9" s="74">
        <v>16.100000000000001</v>
      </c>
    </row>
    <row r="10" spans="1:13" x14ac:dyDescent="0.25">
      <c r="A10" s="79" t="s">
        <v>17</v>
      </c>
      <c r="B10" s="74" t="s">
        <v>76</v>
      </c>
      <c r="C10" s="74"/>
      <c r="D10" s="74"/>
      <c r="E10" s="74"/>
      <c r="F10" s="74"/>
      <c r="G10" s="74"/>
      <c r="H10" s="74"/>
      <c r="I10" s="74">
        <v>18.3</v>
      </c>
      <c r="J10" s="74"/>
      <c r="K10" s="74"/>
      <c r="L10" s="74"/>
      <c r="M10" s="74">
        <v>18.3</v>
      </c>
    </row>
    <row r="11" spans="1:13" x14ac:dyDescent="0.25">
      <c r="A11" s="79" t="s">
        <v>17</v>
      </c>
      <c r="B11" s="74" t="s">
        <v>80</v>
      </c>
      <c r="C11" s="74"/>
      <c r="D11" s="74"/>
      <c r="E11" s="74"/>
      <c r="F11" s="74"/>
      <c r="G11" s="74"/>
      <c r="H11" s="74"/>
      <c r="I11" s="74">
        <v>13</v>
      </c>
      <c r="J11" s="74"/>
      <c r="K11" s="74"/>
      <c r="L11" s="74"/>
      <c r="M11" s="74">
        <v>13</v>
      </c>
    </row>
    <row r="12" spans="1:13" x14ac:dyDescent="0.25">
      <c r="A12" s="79" t="s">
        <v>17</v>
      </c>
      <c r="B12" s="74" t="s">
        <v>81</v>
      </c>
      <c r="C12" s="74"/>
      <c r="D12" s="74"/>
      <c r="E12" s="74"/>
      <c r="F12" s="74"/>
      <c r="G12" s="74"/>
      <c r="H12" s="74"/>
      <c r="I12" s="74">
        <v>68</v>
      </c>
      <c r="J12" s="74"/>
      <c r="K12" s="74"/>
      <c r="L12" s="74"/>
      <c r="M12" s="74">
        <v>68</v>
      </c>
    </row>
    <row r="13" spans="1:13" x14ac:dyDescent="0.25">
      <c r="A13" s="79" t="s">
        <v>17</v>
      </c>
      <c r="B13" s="74" t="s">
        <v>84</v>
      </c>
      <c r="C13" s="74"/>
      <c r="D13" s="74"/>
      <c r="E13" s="74"/>
      <c r="F13" s="74"/>
      <c r="G13" s="74"/>
      <c r="H13" s="74"/>
      <c r="I13" s="74">
        <v>7.5</v>
      </c>
      <c r="J13" s="74"/>
      <c r="K13" s="74"/>
      <c r="L13" s="74"/>
      <c r="M13" s="74">
        <v>7.5</v>
      </c>
    </row>
    <row r="14" spans="1:13" x14ac:dyDescent="0.25">
      <c r="A14" s="79" t="s">
        <v>17</v>
      </c>
      <c r="B14" s="74" t="s">
        <v>85</v>
      </c>
      <c r="C14" s="74"/>
      <c r="D14" s="74"/>
      <c r="E14" s="74">
        <v>100.49999999999999</v>
      </c>
      <c r="F14" s="74"/>
      <c r="G14" s="74"/>
      <c r="H14" s="74"/>
      <c r="I14" s="74"/>
      <c r="J14" s="74"/>
      <c r="K14" s="74"/>
      <c r="L14" s="74">
        <v>16</v>
      </c>
      <c r="M14" s="74">
        <v>116.49999999999999</v>
      </c>
    </row>
    <row r="15" spans="1:13" x14ac:dyDescent="0.25">
      <c r="A15" s="79" t="s">
        <v>17</v>
      </c>
      <c r="B15" s="74" t="s">
        <v>86</v>
      </c>
      <c r="C15" s="74"/>
      <c r="D15" s="74"/>
      <c r="E15" s="74">
        <v>96.1</v>
      </c>
      <c r="F15" s="74"/>
      <c r="G15" s="74"/>
      <c r="H15" s="74"/>
      <c r="I15" s="74"/>
      <c r="J15" s="74"/>
      <c r="K15" s="74"/>
      <c r="L15" s="74"/>
      <c r="M15" s="74">
        <v>96.1</v>
      </c>
    </row>
    <row r="16" spans="1:13" x14ac:dyDescent="0.25">
      <c r="A16" s="79" t="s">
        <v>17</v>
      </c>
      <c r="B16" s="74" t="s">
        <v>87</v>
      </c>
      <c r="C16" s="74"/>
      <c r="D16" s="74"/>
      <c r="E16" s="74"/>
      <c r="F16" s="74"/>
      <c r="G16" s="74"/>
      <c r="H16" s="74"/>
      <c r="I16" s="74"/>
      <c r="J16" s="74"/>
      <c r="K16" s="74"/>
      <c r="L16" s="74">
        <v>0.1</v>
      </c>
      <c r="M16" s="74">
        <v>0.1</v>
      </c>
    </row>
    <row r="17" spans="1:13" ht="15.75" thickBot="1" x14ac:dyDescent="0.3">
      <c r="A17" s="80" t="s">
        <v>331</v>
      </c>
      <c r="B17" s="75" t="s">
        <v>394</v>
      </c>
      <c r="C17" s="76"/>
      <c r="D17" s="76"/>
      <c r="E17" s="76">
        <v>196.59999999999997</v>
      </c>
      <c r="F17" s="76"/>
      <c r="G17" s="76"/>
      <c r="H17" s="76">
        <v>16.100000000000001</v>
      </c>
      <c r="I17" s="76">
        <v>168.1</v>
      </c>
      <c r="J17" s="76"/>
      <c r="K17" s="76"/>
      <c r="L17" s="76">
        <v>43.9</v>
      </c>
      <c r="M17" s="76">
        <v>424.70000000000005</v>
      </c>
    </row>
    <row r="18" spans="1:13" x14ac:dyDescent="0.25">
      <c r="A18" s="79" t="s">
        <v>19</v>
      </c>
      <c r="B18" s="74" t="s">
        <v>93</v>
      </c>
      <c r="C18" s="74"/>
      <c r="D18" s="74"/>
      <c r="E18" s="74"/>
      <c r="F18" s="74"/>
      <c r="G18" s="74"/>
      <c r="H18" s="74">
        <v>184.5</v>
      </c>
      <c r="I18" s="74"/>
      <c r="J18" s="74"/>
      <c r="K18" s="74"/>
      <c r="L18" s="74"/>
      <c r="M18" s="74">
        <v>184.5</v>
      </c>
    </row>
    <row r="19" spans="1:13" ht="15.75" thickBot="1" x14ac:dyDescent="0.3">
      <c r="A19" s="80" t="s">
        <v>332</v>
      </c>
      <c r="B19" s="75" t="s">
        <v>394</v>
      </c>
      <c r="C19" s="76"/>
      <c r="D19" s="76"/>
      <c r="E19" s="76"/>
      <c r="F19" s="76"/>
      <c r="G19" s="76"/>
      <c r="H19" s="76">
        <v>184.5</v>
      </c>
      <c r="I19" s="76"/>
      <c r="J19" s="76"/>
      <c r="K19" s="76"/>
      <c r="L19" s="76"/>
      <c r="M19" s="76">
        <v>184.5</v>
      </c>
    </row>
    <row r="20" spans="1:13" x14ac:dyDescent="0.25">
      <c r="A20" s="79" t="s">
        <v>21</v>
      </c>
      <c r="B20" s="74" t="s">
        <v>94</v>
      </c>
      <c r="C20" s="74"/>
      <c r="D20" s="74"/>
      <c r="E20" s="74"/>
      <c r="F20" s="74"/>
      <c r="G20" s="74"/>
      <c r="H20" s="74"/>
      <c r="I20" s="74">
        <v>10</v>
      </c>
      <c r="J20" s="74">
        <v>152</v>
      </c>
      <c r="K20" s="74"/>
      <c r="L20" s="74"/>
      <c r="M20" s="74">
        <v>162</v>
      </c>
    </row>
    <row r="21" spans="1:13" x14ac:dyDescent="0.25">
      <c r="A21" s="79" t="s">
        <v>21</v>
      </c>
      <c r="B21" s="74" t="s">
        <v>95</v>
      </c>
      <c r="C21" s="74">
        <v>13.5</v>
      </c>
      <c r="D21" s="74"/>
      <c r="E21" s="74"/>
      <c r="F21" s="74"/>
      <c r="G21" s="74"/>
      <c r="H21" s="74"/>
      <c r="I21" s="74"/>
      <c r="J21" s="74">
        <v>81</v>
      </c>
      <c r="K21" s="74"/>
      <c r="L21" s="74"/>
      <c r="M21" s="74">
        <v>94.5</v>
      </c>
    </row>
    <row r="22" spans="1:13" x14ac:dyDescent="0.25">
      <c r="A22" s="79" t="s">
        <v>21</v>
      </c>
      <c r="B22" s="74" t="s">
        <v>96</v>
      </c>
      <c r="C22" s="74"/>
      <c r="D22" s="74"/>
      <c r="E22" s="74"/>
      <c r="F22" s="74"/>
      <c r="G22" s="74"/>
      <c r="H22" s="74"/>
      <c r="I22" s="74">
        <v>49.900000000000006</v>
      </c>
      <c r="J22" s="74"/>
      <c r="K22" s="74"/>
      <c r="L22" s="74"/>
      <c r="M22" s="74">
        <v>49.900000000000006</v>
      </c>
    </row>
    <row r="23" spans="1:13" ht="15.75" thickBot="1" x14ac:dyDescent="0.3">
      <c r="A23" s="80" t="s">
        <v>333</v>
      </c>
      <c r="B23" s="75" t="s">
        <v>394</v>
      </c>
      <c r="C23" s="76">
        <v>13.5</v>
      </c>
      <c r="D23" s="76"/>
      <c r="E23" s="76"/>
      <c r="F23" s="76"/>
      <c r="G23" s="76"/>
      <c r="H23" s="76"/>
      <c r="I23" s="76">
        <v>59.900000000000006</v>
      </c>
      <c r="J23" s="76">
        <v>233</v>
      </c>
      <c r="K23" s="76"/>
      <c r="L23" s="76"/>
      <c r="M23" s="76">
        <v>306.39999999999998</v>
      </c>
    </row>
    <row r="24" spans="1:13" x14ac:dyDescent="0.25">
      <c r="A24" s="79" t="s">
        <v>22</v>
      </c>
      <c r="B24" s="74" t="s">
        <v>97</v>
      </c>
      <c r="C24" s="74"/>
      <c r="D24" s="74"/>
      <c r="E24" s="74"/>
      <c r="F24" s="74"/>
      <c r="G24" s="74"/>
      <c r="H24" s="74"/>
      <c r="I24" s="74"/>
      <c r="J24" s="74"/>
      <c r="K24" s="74"/>
      <c r="L24" s="74">
        <v>10</v>
      </c>
      <c r="M24" s="74">
        <v>10</v>
      </c>
    </row>
    <row r="25" spans="1:13" x14ac:dyDescent="0.25">
      <c r="A25" s="79" t="s">
        <v>22</v>
      </c>
      <c r="B25" s="74" t="s">
        <v>98</v>
      </c>
      <c r="C25" s="74"/>
      <c r="D25" s="74"/>
      <c r="E25" s="74"/>
      <c r="F25" s="74"/>
      <c r="G25" s="74"/>
      <c r="H25" s="74"/>
      <c r="I25" s="74"/>
      <c r="J25" s="74">
        <v>103.7</v>
      </c>
      <c r="K25" s="74"/>
      <c r="L25" s="74"/>
      <c r="M25" s="74">
        <v>103.7</v>
      </c>
    </row>
    <row r="26" spans="1:13" x14ac:dyDescent="0.25">
      <c r="A26" s="79" t="s">
        <v>22</v>
      </c>
      <c r="B26" s="74" t="s">
        <v>99</v>
      </c>
      <c r="C26" s="74"/>
      <c r="D26" s="74"/>
      <c r="E26" s="74"/>
      <c r="F26" s="74"/>
      <c r="G26" s="74"/>
      <c r="H26" s="74"/>
      <c r="I26" s="74"/>
      <c r="J26" s="74">
        <v>25.6</v>
      </c>
      <c r="K26" s="74"/>
      <c r="L26" s="74"/>
      <c r="M26" s="74">
        <v>25.6</v>
      </c>
    </row>
    <row r="27" spans="1:13" x14ac:dyDescent="0.25">
      <c r="A27" s="79" t="s">
        <v>22</v>
      </c>
      <c r="B27" s="74" t="s">
        <v>100</v>
      </c>
      <c r="C27" s="74"/>
      <c r="D27" s="74"/>
      <c r="E27" s="74"/>
      <c r="F27" s="74"/>
      <c r="G27" s="74"/>
      <c r="H27" s="74"/>
      <c r="I27" s="74"/>
      <c r="J27" s="74"/>
      <c r="K27" s="74"/>
      <c r="L27" s="74">
        <v>50</v>
      </c>
      <c r="M27" s="74">
        <v>50</v>
      </c>
    </row>
    <row r="28" spans="1:13" ht="15.75" thickBot="1" x14ac:dyDescent="0.3">
      <c r="A28" s="80" t="s">
        <v>377</v>
      </c>
      <c r="B28" s="75" t="s">
        <v>394</v>
      </c>
      <c r="C28" s="76"/>
      <c r="D28" s="76"/>
      <c r="E28" s="76"/>
      <c r="F28" s="76"/>
      <c r="G28" s="76"/>
      <c r="H28" s="76"/>
      <c r="I28" s="76"/>
      <c r="J28" s="76">
        <v>129.30000000000001</v>
      </c>
      <c r="K28" s="76"/>
      <c r="L28" s="76">
        <v>60</v>
      </c>
      <c r="M28" s="76">
        <v>189.3</v>
      </c>
    </row>
    <row r="29" spans="1:13" x14ac:dyDescent="0.25">
      <c r="A29" s="79" t="s">
        <v>23</v>
      </c>
      <c r="B29" s="74" t="s">
        <v>101</v>
      </c>
      <c r="C29" s="74"/>
      <c r="D29" s="74"/>
      <c r="E29" s="74"/>
      <c r="F29" s="74"/>
      <c r="G29" s="74"/>
      <c r="H29" s="74"/>
      <c r="I29" s="74">
        <v>6</v>
      </c>
      <c r="J29" s="74"/>
      <c r="K29" s="74"/>
      <c r="L29" s="74"/>
      <c r="M29" s="74">
        <v>6</v>
      </c>
    </row>
    <row r="30" spans="1:13" ht="15.75" thickBot="1" x14ac:dyDescent="0.3">
      <c r="A30" s="80" t="s">
        <v>378</v>
      </c>
      <c r="B30" s="75" t="s">
        <v>394</v>
      </c>
      <c r="C30" s="76"/>
      <c r="D30" s="76"/>
      <c r="E30" s="76"/>
      <c r="F30" s="76"/>
      <c r="G30" s="76"/>
      <c r="H30" s="76"/>
      <c r="I30" s="76">
        <v>6</v>
      </c>
      <c r="J30" s="76"/>
      <c r="K30" s="76"/>
      <c r="L30" s="76"/>
      <c r="M30" s="76">
        <v>6</v>
      </c>
    </row>
    <row r="31" spans="1:13" x14ac:dyDescent="0.25">
      <c r="A31" s="79" t="s">
        <v>24</v>
      </c>
      <c r="B31" s="74" t="s">
        <v>102</v>
      </c>
      <c r="C31" s="74"/>
      <c r="D31" s="74"/>
      <c r="E31" s="74"/>
      <c r="F31" s="74"/>
      <c r="G31" s="74"/>
      <c r="H31" s="74"/>
      <c r="I31" s="74">
        <v>8</v>
      </c>
      <c r="J31" s="74"/>
      <c r="K31" s="74"/>
      <c r="L31" s="74"/>
      <c r="M31" s="74">
        <v>8</v>
      </c>
    </row>
    <row r="32" spans="1:13" ht="15.75" thickBot="1" x14ac:dyDescent="0.3">
      <c r="A32" s="80" t="s">
        <v>379</v>
      </c>
      <c r="B32" s="75" t="s">
        <v>394</v>
      </c>
      <c r="C32" s="76"/>
      <c r="D32" s="76"/>
      <c r="E32" s="76"/>
      <c r="F32" s="76"/>
      <c r="G32" s="76"/>
      <c r="H32" s="76"/>
      <c r="I32" s="76">
        <v>8</v>
      </c>
      <c r="J32" s="76"/>
      <c r="K32" s="76"/>
      <c r="L32" s="76"/>
      <c r="M32" s="76">
        <v>8</v>
      </c>
    </row>
    <row r="33" spans="1:13" x14ac:dyDescent="0.25">
      <c r="A33" s="79" t="s">
        <v>25</v>
      </c>
      <c r="B33" s="74" t="s">
        <v>104</v>
      </c>
      <c r="C33" s="74">
        <v>10.5</v>
      </c>
      <c r="D33" s="74"/>
      <c r="E33" s="74"/>
      <c r="F33" s="74"/>
      <c r="G33" s="74"/>
      <c r="H33" s="74"/>
      <c r="I33" s="74"/>
      <c r="J33" s="74"/>
      <c r="K33" s="74"/>
      <c r="L33" s="74">
        <v>15.8</v>
      </c>
      <c r="M33" s="74">
        <v>26.3</v>
      </c>
    </row>
    <row r="34" spans="1:13" x14ac:dyDescent="0.25">
      <c r="A34" s="79" t="s">
        <v>25</v>
      </c>
      <c r="B34" s="74" t="s">
        <v>105</v>
      </c>
      <c r="C34" s="74"/>
      <c r="D34" s="74"/>
      <c r="E34" s="74"/>
      <c r="F34" s="74"/>
      <c r="G34" s="74"/>
      <c r="H34" s="74"/>
      <c r="I34" s="74">
        <v>63</v>
      </c>
      <c r="J34" s="74"/>
      <c r="K34" s="74"/>
      <c r="L34" s="74"/>
      <c r="M34" s="74">
        <v>63</v>
      </c>
    </row>
    <row r="35" spans="1:13" x14ac:dyDescent="0.25">
      <c r="A35" s="79" t="s">
        <v>25</v>
      </c>
      <c r="B35" s="74" t="s">
        <v>106</v>
      </c>
      <c r="C35" s="74"/>
      <c r="D35" s="74"/>
      <c r="E35" s="74"/>
      <c r="F35" s="74"/>
      <c r="G35" s="74"/>
      <c r="H35" s="74"/>
      <c r="I35" s="74">
        <v>149.6</v>
      </c>
      <c r="J35" s="74"/>
      <c r="K35" s="74"/>
      <c r="L35" s="74"/>
      <c r="M35" s="74">
        <v>149.6</v>
      </c>
    </row>
    <row r="36" spans="1:13" ht="15.75" thickBot="1" x14ac:dyDescent="0.3">
      <c r="A36" s="80" t="s">
        <v>334</v>
      </c>
      <c r="B36" s="75" t="s">
        <v>394</v>
      </c>
      <c r="C36" s="76">
        <v>10.5</v>
      </c>
      <c r="D36" s="76"/>
      <c r="E36" s="76"/>
      <c r="F36" s="76"/>
      <c r="G36" s="76"/>
      <c r="H36" s="76"/>
      <c r="I36" s="76">
        <v>212.6</v>
      </c>
      <c r="J36" s="76"/>
      <c r="K36" s="76"/>
      <c r="L36" s="76">
        <v>15.8</v>
      </c>
      <c r="M36" s="76">
        <v>238.89999999999998</v>
      </c>
    </row>
    <row r="37" spans="1:13" ht="15.75" thickBot="1" x14ac:dyDescent="0.3">
      <c r="A37" s="79" t="s">
        <v>26</v>
      </c>
      <c r="B37" s="75" t="s">
        <v>393</v>
      </c>
      <c r="C37" s="74"/>
      <c r="D37" s="74"/>
      <c r="E37" s="74"/>
      <c r="F37" s="74"/>
      <c r="G37" s="74"/>
      <c r="H37" s="74"/>
      <c r="I37" s="74"/>
      <c r="J37" s="74"/>
      <c r="K37" s="74"/>
      <c r="L37" s="74">
        <v>1</v>
      </c>
      <c r="M37" s="74">
        <v>1</v>
      </c>
    </row>
    <row r="38" spans="1:13" x14ac:dyDescent="0.25">
      <c r="A38" s="79" t="s">
        <v>26</v>
      </c>
      <c r="B38" s="74" t="s">
        <v>107</v>
      </c>
      <c r="C38" s="74"/>
      <c r="D38" s="74"/>
      <c r="E38" s="74"/>
      <c r="F38" s="74"/>
      <c r="G38" s="74"/>
      <c r="H38" s="74"/>
      <c r="I38" s="74"/>
      <c r="J38" s="74"/>
      <c r="K38" s="74"/>
      <c r="L38" s="74">
        <v>1.1000000000000001</v>
      </c>
      <c r="M38" s="74">
        <v>1.1000000000000001</v>
      </c>
    </row>
    <row r="39" spans="1:13" x14ac:dyDescent="0.25">
      <c r="A39" s="79" t="s">
        <v>26</v>
      </c>
      <c r="B39" s="74" t="s">
        <v>108</v>
      </c>
      <c r="C39" s="74">
        <v>17.600000000000001</v>
      </c>
      <c r="D39" s="74"/>
      <c r="E39" s="74"/>
      <c r="F39" s="74"/>
      <c r="G39" s="74"/>
      <c r="H39" s="74"/>
      <c r="I39" s="74"/>
      <c r="J39" s="74"/>
      <c r="K39" s="74"/>
      <c r="L39" s="74"/>
      <c r="M39" s="74">
        <v>17.600000000000001</v>
      </c>
    </row>
    <row r="40" spans="1:13" x14ac:dyDescent="0.25">
      <c r="A40" s="79" t="s">
        <v>26</v>
      </c>
      <c r="B40" s="74" t="s">
        <v>109</v>
      </c>
      <c r="C40" s="74"/>
      <c r="D40" s="74"/>
      <c r="E40" s="74"/>
      <c r="F40" s="74"/>
      <c r="G40" s="74"/>
      <c r="H40" s="74"/>
      <c r="I40" s="74"/>
      <c r="J40" s="74"/>
      <c r="K40" s="74"/>
      <c r="L40" s="74">
        <v>0.2</v>
      </c>
      <c r="M40" s="74">
        <v>0.2</v>
      </c>
    </row>
    <row r="41" spans="1:13" x14ac:dyDescent="0.25">
      <c r="A41" s="79" t="s">
        <v>26</v>
      </c>
      <c r="B41" s="74" t="s">
        <v>110</v>
      </c>
      <c r="C41" s="74"/>
      <c r="D41" s="74"/>
      <c r="E41" s="74"/>
      <c r="F41" s="74"/>
      <c r="G41" s="74"/>
      <c r="H41" s="74"/>
      <c r="I41" s="74"/>
      <c r="J41" s="74">
        <v>208.89999999999998</v>
      </c>
      <c r="K41" s="74"/>
      <c r="L41" s="74"/>
      <c r="M41" s="74">
        <v>208.89999999999998</v>
      </c>
    </row>
    <row r="42" spans="1:13" x14ac:dyDescent="0.25">
      <c r="A42" s="79" t="s">
        <v>26</v>
      </c>
      <c r="B42" s="74" t="s">
        <v>111</v>
      </c>
      <c r="C42" s="74"/>
      <c r="D42" s="74"/>
      <c r="E42" s="74"/>
      <c r="F42" s="74"/>
      <c r="G42" s="74"/>
      <c r="H42" s="74"/>
      <c r="I42" s="74"/>
      <c r="J42" s="74"/>
      <c r="K42" s="74"/>
      <c r="L42" s="74">
        <v>1</v>
      </c>
      <c r="M42" s="74">
        <v>1</v>
      </c>
    </row>
    <row r="43" spans="1:13" x14ac:dyDescent="0.25">
      <c r="A43" s="79" t="s">
        <v>26</v>
      </c>
      <c r="B43" s="74" t="s">
        <v>112</v>
      </c>
      <c r="C43" s="74"/>
      <c r="D43" s="74"/>
      <c r="E43" s="74"/>
      <c r="F43" s="74"/>
      <c r="G43" s="74"/>
      <c r="H43" s="74"/>
      <c r="I43" s="74"/>
      <c r="J43" s="74"/>
      <c r="K43" s="74"/>
      <c r="L43" s="74">
        <v>1.3</v>
      </c>
      <c r="M43" s="74">
        <v>1.3</v>
      </c>
    </row>
    <row r="44" spans="1:13" x14ac:dyDescent="0.25">
      <c r="A44" s="79" t="s">
        <v>26</v>
      </c>
      <c r="B44" s="74" t="s">
        <v>113</v>
      </c>
      <c r="C44" s="74"/>
      <c r="D44" s="74"/>
      <c r="E44" s="74"/>
      <c r="F44" s="74"/>
      <c r="G44" s="74"/>
      <c r="H44" s="74"/>
      <c r="I44" s="74"/>
      <c r="J44" s="74"/>
      <c r="K44" s="74"/>
      <c r="L44" s="74">
        <v>9.1</v>
      </c>
      <c r="M44" s="74">
        <v>9.1</v>
      </c>
    </row>
    <row r="45" spans="1:13" x14ac:dyDescent="0.25">
      <c r="A45" s="79" t="s">
        <v>26</v>
      </c>
      <c r="B45" s="74" t="s">
        <v>114</v>
      </c>
      <c r="C45" s="74"/>
      <c r="D45" s="74"/>
      <c r="E45" s="74"/>
      <c r="F45" s="74"/>
      <c r="G45" s="74"/>
      <c r="H45" s="74"/>
      <c r="I45" s="74">
        <v>63.6</v>
      </c>
      <c r="J45" s="74">
        <v>63</v>
      </c>
      <c r="K45" s="74"/>
      <c r="L45" s="74"/>
      <c r="M45" s="74">
        <v>126.6</v>
      </c>
    </row>
    <row r="46" spans="1:13" x14ac:dyDescent="0.25">
      <c r="A46" s="79" t="s">
        <v>26</v>
      </c>
      <c r="B46" s="74" t="s">
        <v>115</v>
      </c>
      <c r="C46" s="74"/>
      <c r="D46" s="74"/>
      <c r="E46" s="74"/>
      <c r="F46" s="74"/>
      <c r="G46" s="74"/>
      <c r="H46" s="74"/>
      <c r="I46" s="74">
        <v>22</v>
      </c>
      <c r="J46" s="74">
        <v>185.5</v>
      </c>
      <c r="K46" s="74"/>
      <c r="L46" s="74">
        <v>18.900000000000002</v>
      </c>
      <c r="M46" s="74">
        <v>226.4</v>
      </c>
    </row>
    <row r="47" spans="1:13" ht="15.75" thickBot="1" x14ac:dyDescent="0.3">
      <c r="A47" s="80" t="s">
        <v>335</v>
      </c>
      <c r="B47" s="75" t="s">
        <v>394</v>
      </c>
      <c r="C47" s="76">
        <v>17.600000000000001</v>
      </c>
      <c r="D47" s="76"/>
      <c r="E47" s="76"/>
      <c r="F47" s="76"/>
      <c r="G47" s="76"/>
      <c r="H47" s="76"/>
      <c r="I47" s="76">
        <v>85.6</v>
      </c>
      <c r="J47" s="76">
        <v>457.4</v>
      </c>
      <c r="K47" s="76"/>
      <c r="L47" s="76">
        <v>32.6</v>
      </c>
      <c r="M47" s="76">
        <v>593.19999999999993</v>
      </c>
    </row>
    <row r="48" spans="1:13" x14ac:dyDescent="0.25">
      <c r="A48" s="79" t="s">
        <v>27</v>
      </c>
      <c r="B48" s="74" t="s">
        <v>116</v>
      </c>
      <c r="C48" s="74"/>
      <c r="D48" s="74"/>
      <c r="E48" s="74"/>
      <c r="F48" s="74"/>
      <c r="G48" s="74"/>
      <c r="H48" s="74"/>
      <c r="I48" s="74"/>
      <c r="J48" s="74">
        <v>28</v>
      </c>
      <c r="K48" s="74"/>
      <c r="L48" s="74"/>
      <c r="M48" s="74">
        <v>28</v>
      </c>
    </row>
    <row r="49" spans="1:13" ht="15.75" thickBot="1" x14ac:dyDescent="0.3">
      <c r="A49" s="80" t="s">
        <v>380</v>
      </c>
      <c r="B49" s="75" t="s">
        <v>394</v>
      </c>
      <c r="C49" s="76"/>
      <c r="D49" s="76"/>
      <c r="E49" s="76"/>
      <c r="F49" s="76"/>
      <c r="G49" s="76"/>
      <c r="H49" s="76"/>
      <c r="I49" s="76"/>
      <c r="J49" s="76">
        <v>28</v>
      </c>
      <c r="K49" s="76"/>
      <c r="L49" s="76"/>
      <c r="M49" s="76">
        <v>28</v>
      </c>
    </row>
    <row r="50" spans="1:13" x14ac:dyDescent="0.25">
      <c r="A50" s="79" t="s">
        <v>28</v>
      </c>
      <c r="B50" s="74" t="s">
        <v>117</v>
      </c>
      <c r="C50" s="74"/>
      <c r="D50" s="74"/>
      <c r="E50" s="74"/>
      <c r="F50" s="74"/>
      <c r="G50" s="74"/>
      <c r="H50" s="74"/>
      <c r="I50" s="74"/>
      <c r="J50" s="74">
        <v>13.7</v>
      </c>
      <c r="K50" s="74"/>
      <c r="L50" s="74"/>
      <c r="M50" s="74">
        <v>13.7</v>
      </c>
    </row>
    <row r="51" spans="1:13" x14ac:dyDescent="0.25">
      <c r="A51" s="79" t="s">
        <v>28</v>
      </c>
      <c r="B51" s="74" t="s">
        <v>118</v>
      </c>
      <c r="C51" s="74">
        <v>10.3</v>
      </c>
      <c r="D51" s="74"/>
      <c r="E51" s="74"/>
      <c r="F51" s="74"/>
      <c r="G51" s="74"/>
      <c r="H51" s="74"/>
      <c r="I51" s="74"/>
      <c r="J51" s="74"/>
      <c r="K51" s="74"/>
      <c r="L51" s="74"/>
      <c r="M51" s="74">
        <v>10.3</v>
      </c>
    </row>
    <row r="52" spans="1:13" x14ac:dyDescent="0.25">
      <c r="A52" s="79" t="s">
        <v>28</v>
      </c>
      <c r="B52" s="74" t="s">
        <v>119</v>
      </c>
      <c r="C52" s="74"/>
      <c r="D52" s="74"/>
      <c r="E52" s="74"/>
      <c r="F52" s="74"/>
      <c r="G52" s="74"/>
      <c r="H52" s="74"/>
      <c r="I52" s="74"/>
      <c r="J52" s="74">
        <v>80.7</v>
      </c>
      <c r="K52" s="74"/>
      <c r="L52" s="74">
        <v>13</v>
      </c>
      <c r="M52" s="74">
        <v>93.7</v>
      </c>
    </row>
    <row r="53" spans="1:13" x14ac:dyDescent="0.25">
      <c r="A53" s="79" t="s">
        <v>28</v>
      </c>
      <c r="B53" s="74" t="s">
        <v>120</v>
      </c>
      <c r="C53" s="74"/>
      <c r="D53" s="74"/>
      <c r="E53" s="74"/>
      <c r="F53" s="74"/>
      <c r="G53" s="74"/>
      <c r="H53" s="74"/>
      <c r="I53" s="74">
        <v>23.3</v>
      </c>
      <c r="J53" s="74">
        <v>821.6</v>
      </c>
      <c r="K53" s="74"/>
      <c r="L53" s="74">
        <v>24.3</v>
      </c>
      <c r="M53" s="74">
        <v>869.19999999999993</v>
      </c>
    </row>
    <row r="54" spans="1:13" x14ac:dyDescent="0.25">
      <c r="A54" s="79" t="s">
        <v>28</v>
      </c>
      <c r="B54" s="74" t="s">
        <v>121</v>
      </c>
      <c r="C54" s="74"/>
      <c r="D54" s="74"/>
      <c r="E54" s="74"/>
      <c r="F54" s="74"/>
      <c r="G54" s="74"/>
      <c r="H54" s="74"/>
      <c r="I54" s="74"/>
      <c r="J54" s="74">
        <v>197.3</v>
      </c>
      <c r="K54" s="74"/>
      <c r="L54" s="74">
        <v>15</v>
      </c>
      <c r="M54" s="74">
        <v>212.3</v>
      </c>
    </row>
    <row r="55" spans="1:13" x14ac:dyDescent="0.25">
      <c r="A55" s="79" t="s">
        <v>28</v>
      </c>
      <c r="B55" s="74" t="s">
        <v>122</v>
      </c>
      <c r="C55" s="74"/>
      <c r="D55" s="74"/>
      <c r="E55" s="74"/>
      <c r="F55" s="74"/>
      <c r="G55" s="74"/>
      <c r="H55" s="74"/>
      <c r="I55" s="74">
        <v>11</v>
      </c>
      <c r="J55" s="74">
        <v>96.5</v>
      </c>
      <c r="K55" s="74"/>
      <c r="L55" s="74"/>
      <c r="M55" s="74">
        <v>107.5</v>
      </c>
    </row>
    <row r="56" spans="1:13" x14ac:dyDescent="0.25">
      <c r="A56" s="79" t="s">
        <v>28</v>
      </c>
      <c r="B56" s="74" t="s">
        <v>123</v>
      </c>
      <c r="C56" s="74">
        <v>15</v>
      </c>
      <c r="D56" s="74"/>
      <c r="E56" s="74"/>
      <c r="F56" s="74"/>
      <c r="G56" s="74"/>
      <c r="H56" s="74"/>
      <c r="I56" s="74">
        <v>77.3</v>
      </c>
      <c r="J56" s="74">
        <v>595</v>
      </c>
      <c r="K56" s="74"/>
      <c r="L56" s="74"/>
      <c r="M56" s="74">
        <v>687.3</v>
      </c>
    </row>
    <row r="57" spans="1:13" x14ac:dyDescent="0.25">
      <c r="A57" s="79" t="s">
        <v>28</v>
      </c>
      <c r="B57" s="74" t="s">
        <v>124</v>
      </c>
      <c r="C57" s="74"/>
      <c r="D57" s="74"/>
      <c r="E57" s="74"/>
      <c r="F57" s="74"/>
      <c r="G57" s="74"/>
      <c r="H57" s="74"/>
      <c r="I57" s="74"/>
      <c r="J57" s="74"/>
      <c r="K57" s="74"/>
      <c r="L57" s="74">
        <v>16</v>
      </c>
      <c r="M57" s="74">
        <v>16</v>
      </c>
    </row>
    <row r="58" spans="1:13" x14ac:dyDescent="0.25">
      <c r="A58" s="79" t="s">
        <v>28</v>
      </c>
      <c r="B58" s="74" t="s">
        <v>125</v>
      </c>
      <c r="C58" s="74"/>
      <c r="D58" s="74"/>
      <c r="E58" s="74"/>
      <c r="F58" s="74"/>
      <c r="G58" s="74"/>
      <c r="H58" s="74"/>
      <c r="I58" s="74"/>
      <c r="J58" s="74"/>
      <c r="K58" s="74"/>
      <c r="L58" s="74">
        <v>12.2</v>
      </c>
      <c r="M58" s="74">
        <v>12.2</v>
      </c>
    </row>
    <row r="59" spans="1:13" x14ac:dyDescent="0.25">
      <c r="A59" s="79" t="s">
        <v>28</v>
      </c>
      <c r="B59" s="74" t="s">
        <v>126</v>
      </c>
      <c r="C59" s="74"/>
      <c r="D59" s="74"/>
      <c r="E59" s="74"/>
      <c r="F59" s="74"/>
      <c r="G59" s="74"/>
      <c r="H59" s="74"/>
      <c r="I59" s="74">
        <v>91.5</v>
      </c>
      <c r="J59" s="74">
        <v>993.80000000000018</v>
      </c>
      <c r="K59" s="74"/>
      <c r="L59" s="74">
        <v>141.19999999999999</v>
      </c>
      <c r="M59" s="74">
        <v>1226.5000000000002</v>
      </c>
    </row>
    <row r="60" spans="1:13" x14ac:dyDescent="0.25">
      <c r="A60" s="79" t="s">
        <v>28</v>
      </c>
      <c r="B60" s="74" t="s">
        <v>127</v>
      </c>
      <c r="C60" s="74"/>
      <c r="D60" s="74"/>
      <c r="E60" s="74"/>
      <c r="F60" s="74"/>
      <c r="G60" s="74"/>
      <c r="H60" s="74"/>
      <c r="I60" s="74">
        <v>14</v>
      </c>
      <c r="J60" s="74">
        <v>134.30000000000001</v>
      </c>
      <c r="K60" s="74"/>
      <c r="L60" s="74"/>
      <c r="M60" s="74">
        <v>148.30000000000001</v>
      </c>
    </row>
    <row r="61" spans="1:13" x14ac:dyDescent="0.25">
      <c r="A61" s="79" t="s">
        <v>28</v>
      </c>
      <c r="B61" s="74" t="s">
        <v>128</v>
      </c>
      <c r="C61" s="74">
        <v>14.8</v>
      </c>
      <c r="D61" s="74"/>
      <c r="E61" s="74"/>
      <c r="F61" s="74"/>
      <c r="G61" s="74"/>
      <c r="H61" s="74"/>
      <c r="I61" s="74">
        <v>7</v>
      </c>
      <c r="J61" s="74">
        <v>510.7</v>
      </c>
      <c r="K61" s="74"/>
      <c r="L61" s="74">
        <v>14.3</v>
      </c>
      <c r="M61" s="74">
        <v>546.79999999999995</v>
      </c>
    </row>
    <row r="62" spans="1:13" x14ac:dyDescent="0.25">
      <c r="A62" s="79" t="s">
        <v>28</v>
      </c>
      <c r="B62" s="74" t="s">
        <v>129</v>
      </c>
      <c r="C62" s="74"/>
      <c r="D62" s="74"/>
      <c r="E62" s="74"/>
      <c r="F62" s="74"/>
      <c r="G62" s="74"/>
      <c r="H62" s="74"/>
      <c r="I62" s="74"/>
      <c r="J62" s="74">
        <v>69.400000000000006</v>
      </c>
      <c r="K62" s="74"/>
      <c r="L62" s="74">
        <v>16</v>
      </c>
      <c r="M62" s="74">
        <v>85.4</v>
      </c>
    </row>
    <row r="63" spans="1:13" x14ac:dyDescent="0.25">
      <c r="A63" s="79" t="s">
        <v>28</v>
      </c>
      <c r="B63" s="74" t="s">
        <v>130</v>
      </c>
      <c r="C63" s="74">
        <v>12.8</v>
      </c>
      <c r="D63" s="74"/>
      <c r="E63" s="74"/>
      <c r="F63" s="74"/>
      <c r="G63" s="74"/>
      <c r="H63" s="74"/>
      <c r="I63" s="74">
        <v>68.3</v>
      </c>
      <c r="J63" s="74">
        <v>1037.4000000000001</v>
      </c>
      <c r="K63" s="74"/>
      <c r="L63" s="74"/>
      <c r="M63" s="74">
        <v>1118.5</v>
      </c>
    </row>
    <row r="64" spans="1:13" x14ac:dyDescent="0.25">
      <c r="A64" s="79" t="s">
        <v>28</v>
      </c>
      <c r="B64" s="74" t="s">
        <v>131</v>
      </c>
      <c r="C64" s="74"/>
      <c r="D64" s="74"/>
      <c r="E64" s="74"/>
      <c r="F64" s="74"/>
      <c r="G64" s="74"/>
      <c r="H64" s="74"/>
      <c r="I64" s="74"/>
      <c r="J64" s="74">
        <v>71.7</v>
      </c>
      <c r="K64" s="74"/>
      <c r="L64" s="74"/>
      <c r="M64" s="74">
        <v>71.7</v>
      </c>
    </row>
    <row r="65" spans="1:13" x14ac:dyDescent="0.25">
      <c r="A65" s="79" t="s">
        <v>28</v>
      </c>
      <c r="B65" s="74" t="s">
        <v>132</v>
      </c>
      <c r="C65" s="74"/>
      <c r="D65" s="74"/>
      <c r="E65" s="74"/>
      <c r="F65" s="74"/>
      <c r="G65" s="74"/>
      <c r="H65" s="74"/>
      <c r="I65" s="74">
        <v>46.5</v>
      </c>
      <c r="J65" s="74">
        <v>475.59999999999997</v>
      </c>
      <c r="K65" s="74"/>
      <c r="L65" s="74">
        <v>52.900000000000006</v>
      </c>
      <c r="M65" s="74">
        <v>574.99999999999989</v>
      </c>
    </row>
    <row r="66" spans="1:13" x14ac:dyDescent="0.25">
      <c r="A66" s="79" t="s">
        <v>28</v>
      </c>
      <c r="B66" s="74" t="s">
        <v>133</v>
      </c>
      <c r="C66" s="74">
        <v>19.7</v>
      </c>
      <c r="D66" s="74"/>
      <c r="E66" s="74"/>
      <c r="F66" s="74"/>
      <c r="G66" s="74"/>
      <c r="H66" s="74"/>
      <c r="I66" s="74">
        <v>183</v>
      </c>
      <c r="J66" s="74">
        <v>232.5</v>
      </c>
      <c r="K66" s="74"/>
      <c r="L66" s="74"/>
      <c r="M66" s="74">
        <v>435.2</v>
      </c>
    </row>
    <row r="67" spans="1:13" x14ac:dyDescent="0.25">
      <c r="A67" s="79" t="s">
        <v>28</v>
      </c>
      <c r="B67" s="74" t="s">
        <v>134</v>
      </c>
      <c r="C67" s="74">
        <v>9</v>
      </c>
      <c r="D67" s="74"/>
      <c r="E67" s="74"/>
      <c r="F67" s="74"/>
      <c r="G67" s="74"/>
      <c r="H67" s="74"/>
      <c r="I67" s="74">
        <v>45</v>
      </c>
      <c r="J67" s="74">
        <v>464.7</v>
      </c>
      <c r="K67" s="74"/>
      <c r="L67" s="74"/>
      <c r="M67" s="74">
        <v>518.70000000000005</v>
      </c>
    </row>
    <row r="68" spans="1:13" x14ac:dyDescent="0.25">
      <c r="A68" s="79" t="s">
        <v>28</v>
      </c>
      <c r="B68" s="74" t="s">
        <v>135</v>
      </c>
      <c r="C68" s="74"/>
      <c r="D68" s="74"/>
      <c r="E68" s="74"/>
      <c r="F68" s="74"/>
      <c r="G68" s="74"/>
      <c r="H68" s="74"/>
      <c r="I68" s="74"/>
      <c r="J68" s="74"/>
      <c r="K68" s="74"/>
      <c r="L68" s="74">
        <v>13.5</v>
      </c>
      <c r="M68" s="74">
        <v>13.5</v>
      </c>
    </row>
    <row r="69" spans="1:13" x14ac:dyDescent="0.25">
      <c r="A69" s="79" t="s">
        <v>28</v>
      </c>
      <c r="B69" s="74" t="s">
        <v>136</v>
      </c>
      <c r="C69" s="74">
        <v>15</v>
      </c>
      <c r="D69" s="74"/>
      <c r="E69" s="74"/>
      <c r="F69" s="74"/>
      <c r="G69" s="74"/>
      <c r="H69" s="74"/>
      <c r="I69" s="74">
        <v>32</v>
      </c>
      <c r="J69" s="74">
        <v>411.6</v>
      </c>
      <c r="K69" s="74"/>
      <c r="L69" s="74"/>
      <c r="M69" s="74">
        <v>458.6</v>
      </c>
    </row>
    <row r="70" spans="1:13" x14ac:dyDescent="0.25">
      <c r="A70" s="79" t="s">
        <v>28</v>
      </c>
      <c r="B70" s="74" t="s">
        <v>137</v>
      </c>
      <c r="C70" s="74"/>
      <c r="D70" s="74"/>
      <c r="E70" s="74"/>
      <c r="F70" s="74"/>
      <c r="G70" s="74"/>
      <c r="H70" s="74"/>
      <c r="I70" s="74">
        <v>25</v>
      </c>
      <c r="J70" s="74"/>
      <c r="K70" s="74"/>
      <c r="L70" s="74"/>
      <c r="M70" s="74">
        <v>25</v>
      </c>
    </row>
    <row r="71" spans="1:13" x14ac:dyDescent="0.25">
      <c r="A71" s="79" t="s">
        <v>28</v>
      </c>
      <c r="B71" s="74" t="s">
        <v>138</v>
      </c>
      <c r="C71" s="74">
        <v>15</v>
      </c>
      <c r="D71" s="74"/>
      <c r="E71" s="74"/>
      <c r="F71" s="74"/>
      <c r="G71" s="74"/>
      <c r="H71" s="74"/>
      <c r="I71" s="74">
        <v>20.7</v>
      </c>
      <c r="J71" s="74">
        <v>703.1</v>
      </c>
      <c r="K71" s="74"/>
      <c r="L71" s="74"/>
      <c r="M71" s="74">
        <v>738.80000000000007</v>
      </c>
    </row>
    <row r="72" spans="1:13" x14ac:dyDescent="0.25">
      <c r="A72" s="79" t="s">
        <v>28</v>
      </c>
      <c r="B72" s="74" t="s">
        <v>139</v>
      </c>
      <c r="C72" s="74"/>
      <c r="D72" s="74"/>
      <c r="E72" s="74"/>
      <c r="F72" s="74"/>
      <c r="G72" s="74"/>
      <c r="H72" s="74"/>
      <c r="I72" s="74">
        <v>28.9</v>
      </c>
      <c r="J72" s="74">
        <v>114.8</v>
      </c>
      <c r="K72" s="74"/>
      <c r="L72" s="74"/>
      <c r="M72" s="74">
        <v>143.69999999999999</v>
      </c>
    </row>
    <row r="73" spans="1:13" x14ac:dyDescent="0.25">
      <c r="A73" s="79" t="s">
        <v>28</v>
      </c>
      <c r="B73" s="74" t="s">
        <v>140</v>
      </c>
      <c r="C73" s="74">
        <v>12</v>
      </c>
      <c r="D73" s="74"/>
      <c r="E73" s="74"/>
      <c r="F73" s="74"/>
      <c r="G73" s="74"/>
      <c r="H73" s="74"/>
      <c r="I73" s="74"/>
      <c r="J73" s="74">
        <v>136.9</v>
      </c>
      <c r="K73" s="74"/>
      <c r="L73" s="74"/>
      <c r="M73" s="74">
        <v>148.9</v>
      </c>
    </row>
    <row r="74" spans="1:13" x14ac:dyDescent="0.25">
      <c r="A74" s="79" t="s">
        <v>28</v>
      </c>
      <c r="B74" s="74" t="s">
        <v>141</v>
      </c>
      <c r="C74" s="74">
        <v>15</v>
      </c>
      <c r="D74" s="74"/>
      <c r="E74" s="74"/>
      <c r="F74" s="74"/>
      <c r="G74" s="74"/>
      <c r="H74" s="74"/>
      <c r="I74" s="74"/>
      <c r="J74" s="74">
        <v>42</v>
      </c>
      <c r="K74" s="74"/>
      <c r="L74" s="74"/>
      <c r="M74" s="74">
        <v>57</v>
      </c>
    </row>
    <row r="75" spans="1:13" x14ac:dyDescent="0.25">
      <c r="A75" s="79" t="s">
        <v>28</v>
      </c>
      <c r="B75" s="74" t="s">
        <v>142</v>
      </c>
      <c r="C75" s="74">
        <v>14</v>
      </c>
      <c r="D75" s="74"/>
      <c r="E75" s="74"/>
      <c r="F75" s="74"/>
      <c r="G75" s="74"/>
      <c r="H75" s="74"/>
      <c r="I75" s="74"/>
      <c r="J75" s="74">
        <v>454.6</v>
      </c>
      <c r="K75" s="74"/>
      <c r="L75" s="74"/>
      <c r="M75" s="74">
        <v>468.6</v>
      </c>
    </row>
    <row r="76" spans="1:13" x14ac:dyDescent="0.25">
      <c r="A76" s="79" t="s">
        <v>28</v>
      </c>
      <c r="B76" s="74" t="s">
        <v>143</v>
      </c>
      <c r="C76" s="74">
        <v>12.7</v>
      </c>
      <c r="D76" s="74"/>
      <c r="E76" s="74"/>
      <c r="F76" s="74"/>
      <c r="G76" s="74"/>
      <c r="H76" s="74"/>
      <c r="I76" s="74">
        <v>25.3</v>
      </c>
      <c r="J76" s="74"/>
      <c r="K76" s="74"/>
      <c r="L76" s="74"/>
      <c r="M76" s="74">
        <v>38</v>
      </c>
    </row>
    <row r="77" spans="1:13" x14ac:dyDescent="0.25">
      <c r="A77" s="79" t="s">
        <v>28</v>
      </c>
      <c r="B77" s="74" t="s">
        <v>144</v>
      </c>
      <c r="C77" s="74"/>
      <c r="D77" s="74"/>
      <c r="E77" s="74"/>
      <c r="F77" s="74"/>
      <c r="G77" s="74"/>
      <c r="H77" s="74"/>
      <c r="I77" s="74">
        <v>37.9</v>
      </c>
      <c r="J77" s="74"/>
      <c r="K77" s="74"/>
      <c r="L77" s="74">
        <v>9</v>
      </c>
      <c r="M77" s="74">
        <v>46.9</v>
      </c>
    </row>
    <row r="78" spans="1:13" x14ac:dyDescent="0.25">
      <c r="A78" s="79" t="s">
        <v>28</v>
      </c>
      <c r="B78" s="74" t="s">
        <v>145</v>
      </c>
      <c r="C78" s="74"/>
      <c r="D78" s="74"/>
      <c r="E78" s="74"/>
      <c r="F78" s="74"/>
      <c r="G78" s="74"/>
      <c r="H78" s="74"/>
      <c r="I78" s="74">
        <v>8</v>
      </c>
      <c r="J78" s="74">
        <v>236.7</v>
      </c>
      <c r="K78" s="74"/>
      <c r="L78" s="74">
        <v>23</v>
      </c>
      <c r="M78" s="74">
        <v>267.7</v>
      </c>
    </row>
    <row r="79" spans="1:13" ht="15.75" thickBot="1" x14ac:dyDescent="0.3">
      <c r="A79" s="80" t="s">
        <v>336</v>
      </c>
      <c r="B79" s="75" t="s">
        <v>394</v>
      </c>
      <c r="C79" s="76">
        <v>165.3</v>
      </c>
      <c r="D79" s="76"/>
      <c r="E79" s="76"/>
      <c r="F79" s="76"/>
      <c r="G79" s="76"/>
      <c r="H79" s="76"/>
      <c r="I79" s="76">
        <v>744.69999999999993</v>
      </c>
      <c r="J79" s="76">
        <v>7894.6000000000013</v>
      </c>
      <c r="K79" s="76"/>
      <c r="L79" s="76">
        <v>350.4</v>
      </c>
      <c r="M79" s="76">
        <v>9155.0000000000018</v>
      </c>
    </row>
    <row r="80" spans="1:13" x14ac:dyDescent="0.25">
      <c r="A80" s="79" t="s">
        <v>29</v>
      </c>
      <c r="B80" s="74" t="s">
        <v>146</v>
      </c>
      <c r="C80" s="74"/>
      <c r="D80" s="74"/>
      <c r="E80" s="74"/>
      <c r="F80" s="74"/>
      <c r="G80" s="74"/>
      <c r="H80" s="74"/>
      <c r="I80" s="74"/>
      <c r="J80" s="74">
        <v>9.5</v>
      </c>
      <c r="K80" s="74"/>
      <c r="L80" s="74"/>
      <c r="M80" s="74">
        <v>9.5</v>
      </c>
    </row>
    <row r="81" spans="1:13" ht="15.75" thickBot="1" x14ac:dyDescent="0.3">
      <c r="A81" s="80" t="s">
        <v>381</v>
      </c>
      <c r="B81" s="75" t="s">
        <v>394</v>
      </c>
      <c r="C81" s="76"/>
      <c r="D81" s="76"/>
      <c r="E81" s="76"/>
      <c r="F81" s="76"/>
      <c r="G81" s="76"/>
      <c r="H81" s="76"/>
      <c r="I81" s="76"/>
      <c r="J81" s="76">
        <v>9.5</v>
      </c>
      <c r="K81" s="76"/>
      <c r="L81" s="76"/>
      <c r="M81" s="76">
        <v>9.5</v>
      </c>
    </row>
    <row r="82" spans="1:13" x14ac:dyDescent="0.25">
      <c r="A82" s="79" t="s">
        <v>31</v>
      </c>
      <c r="B82" s="74" t="s">
        <v>148</v>
      </c>
      <c r="C82" s="74">
        <v>13.6</v>
      </c>
      <c r="D82" s="74"/>
      <c r="E82" s="74"/>
      <c r="F82" s="74"/>
      <c r="G82" s="74"/>
      <c r="H82" s="74"/>
      <c r="I82" s="74"/>
      <c r="J82" s="74"/>
      <c r="K82" s="74"/>
      <c r="L82" s="74"/>
      <c r="M82" s="74">
        <v>13.6</v>
      </c>
    </row>
    <row r="83" spans="1:13" x14ac:dyDescent="0.25">
      <c r="A83" s="79" t="s">
        <v>31</v>
      </c>
      <c r="B83" s="74" t="s">
        <v>149</v>
      </c>
      <c r="C83" s="74"/>
      <c r="D83" s="74"/>
      <c r="E83" s="74"/>
      <c r="F83" s="74"/>
      <c r="G83" s="74"/>
      <c r="H83" s="74"/>
      <c r="I83" s="74"/>
      <c r="J83" s="74"/>
      <c r="K83" s="74">
        <v>53.3</v>
      </c>
      <c r="L83" s="74"/>
      <c r="M83" s="74">
        <v>53.3</v>
      </c>
    </row>
    <row r="84" spans="1:13" x14ac:dyDescent="0.25">
      <c r="A84" s="79" t="s">
        <v>31</v>
      </c>
      <c r="B84" s="74" t="s">
        <v>150</v>
      </c>
      <c r="C84" s="74">
        <v>27.3</v>
      </c>
      <c r="D84" s="74"/>
      <c r="E84" s="74"/>
      <c r="F84" s="74"/>
      <c r="G84" s="74"/>
      <c r="H84" s="74"/>
      <c r="I84" s="74"/>
      <c r="J84" s="74"/>
      <c r="K84" s="74"/>
      <c r="L84" s="74"/>
      <c r="M84" s="74">
        <v>27.3</v>
      </c>
    </row>
    <row r="85" spans="1:13" ht="15.75" thickBot="1" x14ac:dyDescent="0.3">
      <c r="A85" s="80" t="s">
        <v>382</v>
      </c>
      <c r="B85" s="75" t="s">
        <v>394</v>
      </c>
      <c r="C85" s="76">
        <v>40.9</v>
      </c>
      <c r="D85" s="76"/>
      <c r="E85" s="76"/>
      <c r="F85" s="76"/>
      <c r="G85" s="76"/>
      <c r="H85" s="76"/>
      <c r="I85" s="76"/>
      <c r="J85" s="76"/>
      <c r="K85" s="76">
        <v>53.3</v>
      </c>
      <c r="L85" s="76"/>
      <c r="M85" s="76">
        <v>94.199999999999989</v>
      </c>
    </row>
    <row r="86" spans="1:13" x14ac:dyDescent="0.25">
      <c r="A86" s="79" t="s">
        <v>32</v>
      </c>
      <c r="B86" s="74" t="s">
        <v>151</v>
      </c>
      <c r="C86" s="74"/>
      <c r="D86" s="74"/>
      <c r="E86" s="74"/>
      <c r="F86" s="74"/>
      <c r="G86" s="74"/>
      <c r="H86" s="74"/>
      <c r="I86" s="74">
        <v>44.5</v>
      </c>
      <c r="J86" s="74"/>
      <c r="K86" s="74"/>
      <c r="L86" s="74"/>
      <c r="M86" s="74">
        <v>44.5</v>
      </c>
    </row>
    <row r="87" spans="1:13" x14ac:dyDescent="0.25">
      <c r="A87" s="79" t="s">
        <v>32</v>
      </c>
      <c r="B87" s="74" t="s">
        <v>152</v>
      </c>
      <c r="C87" s="74"/>
      <c r="D87" s="74"/>
      <c r="E87" s="74"/>
      <c r="F87" s="74"/>
      <c r="G87" s="74"/>
      <c r="H87" s="74"/>
      <c r="I87" s="74">
        <v>10</v>
      </c>
      <c r="J87" s="74"/>
      <c r="K87" s="74"/>
      <c r="L87" s="74"/>
      <c r="M87" s="74">
        <v>10</v>
      </c>
    </row>
    <row r="88" spans="1:13" ht="15.75" thickBot="1" x14ac:dyDescent="0.3">
      <c r="A88" s="80" t="s">
        <v>383</v>
      </c>
      <c r="B88" s="75" t="s">
        <v>394</v>
      </c>
      <c r="C88" s="76"/>
      <c r="D88" s="76"/>
      <c r="E88" s="76"/>
      <c r="F88" s="76"/>
      <c r="G88" s="76"/>
      <c r="H88" s="76"/>
      <c r="I88" s="76">
        <v>54.5</v>
      </c>
      <c r="J88" s="76"/>
      <c r="K88" s="76"/>
      <c r="L88" s="76"/>
      <c r="M88" s="76">
        <v>54.5</v>
      </c>
    </row>
    <row r="89" spans="1:13" ht="15.75" thickBot="1" x14ac:dyDescent="0.3">
      <c r="A89" s="79" t="s">
        <v>33</v>
      </c>
      <c r="B89" s="75" t="s">
        <v>393</v>
      </c>
      <c r="C89" s="74"/>
      <c r="D89" s="74"/>
      <c r="E89" s="74"/>
      <c r="F89" s="74"/>
      <c r="G89" s="74"/>
      <c r="H89" s="74"/>
      <c r="I89" s="74"/>
      <c r="J89" s="74"/>
      <c r="K89" s="74"/>
      <c r="L89" s="74">
        <v>0.2</v>
      </c>
      <c r="M89" s="74">
        <v>0.2</v>
      </c>
    </row>
    <row r="90" spans="1:13" x14ac:dyDescent="0.25">
      <c r="A90" s="79" t="s">
        <v>33</v>
      </c>
      <c r="B90" s="74" t="s">
        <v>153</v>
      </c>
      <c r="C90" s="74"/>
      <c r="D90" s="74"/>
      <c r="E90" s="74"/>
      <c r="F90" s="74"/>
      <c r="G90" s="74"/>
      <c r="H90" s="74"/>
      <c r="I90" s="74">
        <v>9.6999999999999993</v>
      </c>
      <c r="J90" s="74"/>
      <c r="K90" s="74"/>
      <c r="L90" s="74"/>
      <c r="M90" s="74">
        <v>9.6999999999999993</v>
      </c>
    </row>
    <row r="91" spans="1:13" x14ac:dyDescent="0.25">
      <c r="A91" s="79" t="s">
        <v>33</v>
      </c>
      <c r="B91" s="74" t="s">
        <v>154</v>
      </c>
      <c r="C91" s="74"/>
      <c r="D91" s="74"/>
      <c r="E91" s="74"/>
      <c r="F91" s="74"/>
      <c r="G91" s="74"/>
      <c r="H91" s="74"/>
      <c r="I91" s="74"/>
      <c r="J91" s="74"/>
      <c r="K91" s="74"/>
      <c r="L91" s="74">
        <v>22.6</v>
      </c>
      <c r="M91" s="74">
        <v>22.6</v>
      </c>
    </row>
    <row r="92" spans="1:13" x14ac:dyDescent="0.25">
      <c r="A92" s="79" t="s">
        <v>33</v>
      </c>
      <c r="B92" s="74" t="s">
        <v>156</v>
      </c>
      <c r="C92" s="74"/>
      <c r="D92" s="74"/>
      <c r="E92" s="74"/>
      <c r="F92" s="74"/>
      <c r="G92" s="74"/>
      <c r="H92" s="74"/>
      <c r="I92" s="74"/>
      <c r="J92" s="74"/>
      <c r="K92" s="74"/>
      <c r="L92" s="74">
        <v>231.9</v>
      </c>
      <c r="M92" s="74">
        <v>231.9</v>
      </c>
    </row>
    <row r="93" spans="1:13" x14ac:dyDescent="0.25">
      <c r="A93" s="79" t="s">
        <v>33</v>
      </c>
      <c r="B93" s="74" t="s">
        <v>157</v>
      </c>
      <c r="C93" s="74"/>
      <c r="D93" s="74"/>
      <c r="E93" s="74"/>
      <c r="F93" s="74"/>
      <c r="G93" s="74"/>
      <c r="H93" s="74"/>
      <c r="I93" s="74"/>
      <c r="J93" s="74"/>
      <c r="K93" s="74"/>
      <c r="L93" s="74">
        <v>20.3</v>
      </c>
      <c r="M93" s="74">
        <v>20.3</v>
      </c>
    </row>
    <row r="94" spans="1:13" x14ac:dyDescent="0.25">
      <c r="A94" s="79" t="s">
        <v>33</v>
      </c>
      <c r="B94" s="74" t="s">
        <v>158</v>
      </c>
      <c r="C94" s="74"/>
      <c r="D94" s="74"/>
      <c r="E94" s="74"/>
      <c r="F94" s="74"/>
      <c r="G94" s="74"/>
      <c r="H94" s="74"/>
      <c r="I94" s="74"/>
      <c r="J94" s="74"/>
      <c r="K94" s="74"/>
      <c r="L94" s="74">
        <v>1</v>
      </c>
      <c r="M94" s="74">
        <v>1</v>
      </c>
    </row>
    <row r="95" spans="1:13" ht="15.75" thickBot="1" x14ac:dyDescent="0.3">
      <c r="A95" s="79" t="s">
        <v>33</v>
      </c>
      <c r="B95" s="75" t="s">
        <v>393</v>
      </c>
      <c r="C95" s="74"/>
      <c r="D95" s="74"/>
      <c r="E95" s="74"/>
      <c r="F95" s="74"/>
      <c r="G95" s="74"/>
      <c r="H95" s="74"/>
      <c r="I95" s="74"/>
      <c r="J95" s="74"/>
      <c r="K95" s="74"/>
      <c r="L95" s="74">
        <v>103</v>
      </c>
      <c r="M95" s="74">
        <v>103</v>
      </c>
    </row>
    <row r="96" spans="1:13" x14ac:dyDescent="0.25">
      <c r="A96" s="79" t="s">
        <v>33</v>
      </c>
      <c r="B96" s="74" t="s">
        <v>159</v>
      </c>
      <c r="C96" s="74"/>
      <c r="D96" s="74"/>
      <c r="E96" s="74"/>
      <c r="F96" s="74"/>
      <c r="G96" s="74"/>
      <c r="H96" s="74"/>
      <c r="I96" s="74">
        <v>107.80000000000001</v>
      </c>
      <c r="J96" s="74"/>
      <c r="K96" s="74"/>
      <c r="L96" s="74"/>
      <c r="M96" s="74">
        <v>107.80000000000001</v>
      </c>
    </row>
    <row r="97" spans="1:13" x14ac:dyDescent="0.25">
      <c r="A97" s="79" t="s">
        <v>33</v>
      </c>
      <c r="B97" s="74" t="s">
        <v>161</v>
      </c>
      <c r="C97" s="74"/>
      <c r="D97" s="74"/>
      <c r="E97" s="74">
        <v>25</v>
      </c>
      <c r="F97" s="74"/>
      <c r="G97" s="74"/>
      <c r="H97" s="74"/>
      <c r="I97" s="74"/>
      <c r="J97" s="74"/>
      <c r="K97" s="74"/>
      <c r="L97" s="74"/>
      <c r="M97" s="74">
        <v>25</v>
      </c>
    </row>
    <row r="98" spans="1:13" x14ac:dyDescent="0.25">
      <c r="A98" s="79" t="s">
        <v>33</v>
      </c>
      <c r="B98" s="74" t="s">
        <v>162</v>
      </c>
      <c r="C98" s="74"/>
      <c r="D98" s="74"/>
      <c r="E98" s="74"/>
      <c r="F98" s="74"/>
      <c r="G98" s="74">
        <v>339.5</v>
      </c>
      <c r="H98" s="74"/>
      <c r="I98" s="74"/>
      <c r="J98" s="74"/>
      <c r="K98" s="74"/>
      <c r="L98" s="74"/>
      <c r="M98" s="74">
        <v>339.5</v>
      </c>
    </row>
    <row r="99" spans="1:13" x14ac:dyDescent="0.25">
      <c r="A99" s="79" t="s">
        <v>33</v>
      </c>
      <c r="B99" s="74" t="s">
        <v>163</v>
      </c>
      <c r="C99" s="74"/>
      <c r="D99" s="74"/>
      <c r="E99" s="74"/>
      <c r="F99" s="74"/>
      <c r="G99" s="74"/>
      <c r="H99" s="74"/>
      <c r="I99" s="74">
        <v>53</v>
      </c>
      <c r="J99" s="74"/>
      <c r="K99" s="74"/>
      <c r="L99" s="74"/>
      <c r="M99" s="74">
        <v>53</v>
      </c>
    </row>
    <row r="100" spans="1:13" ht="15.75" thickBot="1" x14ac:dyDescent="0.3">
      <c r="A100" s="80" t="s">
        <v>338</v>
      </c>
      <c r="B100" s="75" t="s">
        <v>394</v>
      </c>
      <c r="C100" s="76"/>
      <c r="D100" s="76"/>
      <c r="E100" s="76">
        <v>25</v>
      </c>
      <c r="F100" s="76"/>
      <c r="G100" s="76">
        <v>339.5</v>
      </c>
      <c r="H100" s="76"/>
      <c r="I100" s="76">
        <v>170.5</v>
      </c>
      <c r="J100" s="76"/>
      <c r="K100" s="76"/>
      <c r="L100" s="76">
        <v>379</v>
      </c>
      <c r="M100" s="76">
        <v>914</v>
      </c>
    </row>
    <row r="101" spans="1:13" x14ac:dyDescent="0.25">
      <c r="A101" s="79" t="s">
        <v>34</v>
      </c>
      <c r="B101" s="74" t="s">
        <v>164</v>
      </c>
      <c r="C101" s="74"/>
      <c r="D101" s="74"/>
      <c r="E101" s="74"/>
      <c r="F101" s="74"/>
      <c r="G101" s="74"/>
      <c r="H101" s="74"/>
      <c r="I101" s="74">
        <v>216.6</v>
      </c>
      <c r="J101" s="74"/>
      <c r="K101" s="74"/>
      <c r="L101" s="74"/>
      <c r="M101" s="74">
        <v>216.6</v>
      </c>
    </row>
    <row r="102" spans="1:13" x14ac:dyDescent="0.25">
      <c r="A102" s="79" t="s">
        <v>34</v>
      </c>
      <c r="B102" s="74" t="s">
        <v>165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>
        <v>67.5</v>
      </c>
      <c r="M102" s="74">
        <v>67.5</v>
      </c>
    </row>
    <row r="103" spans="1:13" x14ac:dyDescent="0.25">
      <c r="A103" s="79" t="s">
        <v>34</v>
      </c>
      <c r="B103" s="74" t="s">
        <v>166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>
        <v>118</v>
      </c>
      <c r="M103" s="74">
        <v>118</v>
      </c>
    </row>
    <row r="104" spans="1:13" x14ac:dyDescent="0.25">
      <c r="A104" s="79" t="s">
        <v>34</v>
      </c>
      <c r="B104" s="74" t="s">
        <v>167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>
        <v>132.79999999999998</v>
      </c>
      <c r="M104" s="74">
        <v>132.79999999999998</v>
      </c>
    </row>
    <row r="105" spans="1:13" x14ac:dyDescent="0.25">
      <c r="A105" s="79" t="s">
        <v>34</v>
      </c>
      <c r="B105" s="74" t="s">
        <v>168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>
        <v>0.1</v>
      </c>
      <c r="M105" s="74">
        <v>0.1</v>
      </c>
    </row>
    <row r="106" spans="1:13" ht="15.75" thickBot="1" x14ac:dyDescent="0.3">
      <c r="A106" s="79" t="s">
        <v>34</v>
      </c>
      <c r="B106" s="75" t="s">
        <v>393</v>
      </c>
      <c r="C106" s="74"/>
      <c r="D106" s="74"/>
      <c r="E106" s="74">
        <v>65.900000000000006</v>
      </c>
      <c r="F106" s="74">
        <v>14</v>
      </c>
      <c r="G106" s="74"/>
      <c r="H106" s="74"/>
      <c r="I106" s="74"/>
      <c r="J106" s="74"/>
      <c r="K106" s="74"/>
      <c r="L106" s="74"/>
      <c r="M106" s="74">
        <v>79.900000000000006</v>
      </c>
    </row>
    <row r="107" spans="1:13" x14ac:dyDescent="0.25">
      <c r="A107" s="79" t="s">
        <v>34</v>
      </c>
      <c r="B107" s="74" t="s">
        <v>169</v>
      </c>
      <c r="C107" s="74">
        <v>22.92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>
        <v>22.92</v>
      </c>
    </row>
    <row r="108" spans="1:13" x14ac:dyDescent="0.25">
      <c r="A108" s="79" t="s">
        <v>34</v>
      </c>
      <c r="B108" s="74" t="s">
        <v>170</v>
      </c>
      <c r="C108" s="74"/>
      <c r="D108" s="74"/>
      <c r="E108" s="74">
        <v>40.700000000000003</v>
      </c>
      <c r="F108" s="74">
        <v>10.6</v>
      </c>
      <c r="G108" s="74"/>
      <c r="H108" s="74"/>
      <c r="I108" s="74"/>
      <c r="J108" s="74"/>
      <c r="K108" s="74"/>
      <c r="L108" s="74"/>
      <c r="M108" s="74">
        <v>51.300000000000004</v>
      </c>
    </row>
    <row r="109" spans="1:13" x14ac:dyDescent="0.25">
      <c r="A109" s="79" t="s">
        <v>34</v>
      </c>
      <c r="B109" s="74" t="s">
        <v>171</v>
      </c>
      <c r="C109" s="74"/>
      <c r="D109" s="74"/>
      <c r="E109" s="74"/>
      <c r="F109" s="74">
        <v>40</v>
      </c>
      <c r="G109" s="74"/>
      <c r="H109" s="74"/>
      <c r="I109" s="74"/>
      <c r="J109" s="74"/>
      <c r="K109" s="74"/>
      <c r="L109" s="74">
        <v>13</v>
      </c>
      <c r="M109" s="74">
        <v>53</v>
      </c>
    </row>
    <row r="110" spans="1:13" x14ac:dyDescent="0.25">
      <c r="A110" s="79" t="s">
        <v>34</v>
      </c>
      <c r="B110" s="74" t="s">
        <v>172</v>
      </c>
      <c r="C110" s="74"/>
      <c r="D110" s="74"/>
      <c r="E110" s="74"/>
      <c r="F110" s="74"/>
      <c r="G110" s="74"/>
      <c r="H110" s="74"/>
      <c r="I110" s="74">
        <v>26.6</v>
      </c>
      <c r="J110" s="74"/>
      <c r="K110" s="74"/>
      <c r="L110" s="74"/>
      <c r="M110" s="74">
        <v>26.6</v>
      </c>
    </row>
    <row r="111" spans="1:13" x14ac:dyDescent="0.25">
      <c r="A111" s="79" t="s">
        <v>34</v>
      </c>
      <c r="B111" s="74" t="s">
        <v>173</v>
      </c>
      <c r="C111" s="74"/>
      <c r="D111" s="74"/>
      <c r="E111" s="74"/>
      <c r="F111" s="74"/>
      <c r="G111" s="74"/>
      <c r="H111" s="74">
        <v>108.9</v>
      </c>
      <c r="I111" s="74"/>
      <c r="J111" s="74"/>
      <c r="K111" s="74"/>
      <c r="L111" s="74">
        <v>11.3</v>
      </c>
      <c r="M111" s="74">
        <v>120.2</v>
      </c>
    </row>
    <row r="112" spans="1:13" x14ac:dyDescent="0.25">
      <c r="A112" s="79" t="s">
        <v>34</v>
      </c>
      <c r="B112" s="74" t="s">
        <v>174</v>
      </c>
      <c r="C112" s="74"/>
      <c r="D112" s="74"/>
      <c r="E112" s="74"/>
      <c r="F112" s="74"/>
      <c r="G112" s="74"/>
      <c r="H112" s="74"/>
      <c r="I112" s="74">
        <v>10.5</v>
      </c>
      <c r="J112" s="74"/>
      <c r="K112" s="74"/>
      <c r="L112" s="74"/>
      <c r="M112" s="74">
        <v>10.5</v>
      </c>
    </row>
    <row r="113" spans="1:13" x14ac:dyDescent="0.25">
      <c r="A113" s="79" t="s">
        <v>34</v>
      </c>
      <c r="B113" s="74" t="s">
        <v>175</v>
      </c>
      <c r="C113" s="74"/>
      <c r="D113" s="74"/>
      <c r="E113" s="74">
        <v>65.7</v>
      </c>
      <c r="F113" s="74"/>
      <c r="G113" s="74"/>
      <c r="H113" s="74">
        <v>410.40000000000003</v>
      </c>
      <c r="I113" s="74"/>
      <c r="J113" s="74"/>
      <c r="K113" s="74"/>
      <c r="L113" s="74"/>
      <c r="M113" s="74">
        <v>476.1</v>
      </c>
    </row>
    <row r="114" spans="1:13" x14ac:dyDescent="0.25">
      <c r="A114" s="79" t="s">
        <v>34</v>
      </c>
      <c r="B114" s="74" t="s">
        <v>176</v>
      </c>
      <c r="C114" s="74"/>
      <c r="D114" s="74"/>
      <c r="E114" s="74"/>
      <c r="F114" s="74"/>
      <c r="G114" s="74"/>
      <c r="H114" s="74">
        <v>114.6</v>
      </c>
      <c r="I114" s="74"/>
      <c r="J114" s="74"/>
      <c r="K114" s="74"/>
      <c r="L114" s="74">
        <v>108.7</v>
      </c>
      <c r="M114" s="74">
        <v>223.3</v>
      </c>
    </row>
    <row r="115" spans="1:13" ht="15.75" thickBot="1" x14ac:dyDescent="0.3">
      <c r="A115" s="80" t="s">
        <v>339</v>
      </c>
      <c r="B115" s="75" t="s">
        <v>394</v>
      </c>
      <c r="C115" s="76">
        <v>22.92</v>
      </c>
      <c r="D115" s="76"/>
      <c r="E115" s="76">
        <v>172.3</v>
      </c>
      <c r="F115" s="76">
        <v>64.599999999999994</v>
      </c>
      <c r="G115" s="76"/>
      <c r="H115" s="76">
        <v>633.90000000000009</v>
      </c>
      <c r="I115" s="76">
        <v>253.7</v>
      </c>
      <c r="J115" s="76"/>
      <c r="K115" s="76"/>
      <c r="L115" s="76">
        <v>451.4</v>
      </c>
      <c r="M115" s="76">
        <v>1598.82</v>
      </c>
    </row>
    <row r="116" spans="1:13" x14ac:dyDescent="0.25">
      <c r="A116" s="79" t="s">
        <v>35</v>
      </c>
      <c r="B116" s="74" t="s">
        <v>177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>
        <v>16</v>
      </c>
      <c r="M116" s="74">
        <v>16</v>
      </c>
    </row>
    <row r="117" spans="1:13" ht="15.75" thickBot="1" x14ac:dyDescent="0.3">
      <c r="A117" s="80" t="s">
        <v>384</v>
      </c>
      <c r="B117" s="75" t="s">
        <v>394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>
        <v>16</v>
      </c>
      <c r="M117" s="76">
        <v>16</v>
      </c>
    </row>
    <row r="118" spans="1:13" ht="15.75" thickBot="1" x14ac:dyDescent="0.3">
      <c r="A118" s="79" t="s">
        <v>36</v>
      </c>
      <c r="B118" s="75" t="s">
        <v>393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>
        <v>5</v>
      </c>
      <c r="M118" s="74">
        <v>5</v>
      </c>
    </row>
    <row r="119" spans="1:13" x14ac:dyDescent="0.25">
      <c r="A119" s="79" t="s">
        <v>36</v>
      </c>
      <c r="B119" s="74" t="s">
        <v>179</v>
      </c>
      <c r="C119" s="74"/>
      <c r="D119" s="74"/>
      <c r="E119" s="74"/>
      <c r="F119" s="74"/>
      <c r="G119" s="74"/>
      <c r="H119" s="74"/>
      <c r="I119" s="74">
        <v>26</v>
      </c>
      <c r="J119" s="74"/>
      <c r="K119" s="74"/>
      <c r="L119" s="74"/>
      <c r="M119" s="74">
        <v>26</v>
      </c>
    </row>
    <row r="120" spans="1:13" x14ac:dyDescent="0.25">
      <c r="A120" s="79" t="s">
        <v>36</v>
      </c>
      <c r="B120" s="74" t="s">
        <v>181</v>
      </c>
      <c r="C120" s="74"/>
      <c r="D120" s="74">
        <v>1</v>
      </c>
      <c r="E120" s="74"/>
      <c r="F120" s="74"/>
      <c r="G120" s="74"/>
      <c r="H120" s="74"/>
      <c r="I120" s="74"/>
      <c r="J120" s="74"/>
      <c r="K120" s="74"/>
      <c r="L120" s="74"/>
      <c r="M120" s="74">
        <v>1</v>
      </c>
    </row>
    <row r="121" spans="1:13" x14ac:dyDescent="0.25">
      <c r="A121" s="79" t="s">
        <v>36</v>
      </c>
      <c r="B121" s="74" t="s">
        <v>182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>
        <v>4</v>
      </c>
      <c r="M121" s="74">
        <v>4</v>
      </c>
    </row>
    <row r="122" spans="1:13" x14ac:dyDescent="0.25">
      <c r="A122" s="79" t="s">
        <v>36</v>
      </c>
      <c r="B122" s="74" t="s">
        <v>183</v>
      </c>
      <c r="C122" s="74"/>
      <c r="D122" s="74"/>
      <c r="E122" s="74"/>
      <c r="F122" s="74"/>
      <c r="G122" s="74"/>
      <c r="H122" s="74"/>
      <c r="I122" s="74">
        <v>101</v>
      </c>
      <c r="J122" s="74"/>
      <c r="K122" s="74"/>
      <c r="L122" s="74">
        <v>7.5</v>
      </c>
      <c r="M122" s="74">
        <v>108.5</v>
      </c>
    </row>
    <row r="123" spans="1:13" x14ac:dyDescent="0.25">
      <c r="A123" s="79" t="s">
        <v>36</v>
      </c>
      <c r="B123" s="74" t="s">
        <v>184</v>
      </c>
      <c r="C123" s="74"/>
      <c r="D123" s="74"/>
      <c r="E123" s="74"/>
      <c r="F123" s="74"/>
      <c r="G123" s="74"/>
      <c r="H123" s="74">
        <v>80.599999999999994</v>
      </c>
      <c r="I123" s="74">
        <v>82.9</v>
      </c>
      <c r="J123" s="74"/>
      <c r="K123" s="74"/>
      <c r="L123" s="74"/>
      <c r="M123" s="74">
        <v>163.5</v>
      </c>
    </row>
    <row r="124" spans="1:13" x14ac:dyDescent="0.25">
      <c r="A124" s="79" t="s">
        <v>36</v>
      </c>
      <c r="B124" s="74" t="s">
        <v>185</v>
      </c>
      <c r="C124" s="74"/>
      <c r="D124" s="74"/>
      <c r="E124" s="74"/>
      <c r="F124" s="74"/>
      <c r="G124" s="74"/>
      <c r="H124" s="74"/>
      <c r="I124" s="74">
        <v>131</v>
      </c>
      <c r="J124" s="74"/>
      <c r="K124" s="74"/>
      <c r="L124" s="74"/>
      <c r="M124" s="74">
        <v>131</v>
      </c>
    </row>
    <row r="125" spans="1:13" x14ac:dyDescent="0.25">
      <c r="A125" s="79" t="s">
        <v>36</v>
      </c>
      <c r="B125" s="74" t="s">
        <v>186</v>
      </c>
      <c r="C125" s="74"/>
      <c r="D125" s="74"/>
      <c r="E125" s="74"/>
      <c r="F125" s="74"/>
      <c r="G125" s="74"/>
      <c r="H125" s="74"/>
      <c r="I125" s="74">
        <v>16</v>
      </c>
      <c r="J125" s="74"/>
      <c r="K125" s="74"/>
      <c r="L125" s="74"/>
      <c r="M125" s="74">
        <v>16</v>
      </c>
    </row>
    <row r="126" spans="1:13" x14ac:dyDescent="0.25">
      <c r="A126" s="79" t="s">
        <v>36</v>
      </c>
      <c r="B126" s="74" t="s">
        <v>187</v>
      </c>
      <c r="C126" s="74"/>
      <c r="D126" s="74">
        <v>242.3</v>
      </c>
      <c r="E126" s="74"/>
      <c r="F126" s="74"/>
      <c r="G126" s="74"/>
      <c r="H126" s="74"/>
      <c r="I126" s="74"/>
      <c r="J126" s="74"/>
      <c r="K126" s="74"/>
      <c r="L126" s="74"/>
      <c r="M126" s="74">
        <v>242.3</v>
      </c>
    </row>
    <row r="127" spans="1:13" x14ac:dyDescent="0.25">
      <c r="A127" s="79" t="s">
        <v>36</v>
      </c>
      <c r="B127" s="74" t="s">
        <v>188</v>
      </c>
      <c r="C127" s="74"/>
      <c r="D127" s="74"/>
      <c r="E127" s="74"/>
      <c r="F127" s="74"/>
      <c r="G127" s="74"/>
      <c r="H127" s="74"/>
      <c r="I127" s="74">
        <v>9</v>
      </c>
      <c r="J127" s="74"/>
      <c r="K127" s="74"/>
      <c r="L127" s="74"/>
      <c r="M127" s="74">
        <v>9</v>
      </c>
    </row>
    <row r="128" spans="1:13" x14ac:dyDescent="0.25">
      <c r="A128" s="79" t="s">
        <v>36</v>
      </c>
      <c r="B128" s="74" t="s">
        <v>189</v>
      </c>
      <c r="C128" s="74"/>
      <c r="D128" s="74"/>
      <c r="E128" s="74"/>
      <c r="F128" s="74"/>
      <c r="G128" s="74"/>
      <c r="H128" s="74"/>
      <c r="I128" s="74">
        <v>186.39999999999998</v>
      </c>
      <c r="J128" s="74"/>
      <c r="K128" s="74"/>
      <c r="L128" s="74"/>
      <c r="M128" s="74">
        <v>186.39999999999998</v>
      </c>
    </row>
    <row r="129" spans="1:13" x14ac:dyDescent="0.25">
      <c r="A129" s="79" t="s">
        <v>36</v>
      </c>
      <c r="B129" s="74" t="s">
        <v>190</v>
      </c>
      <c r="C129" s="74"/>
      <c r="D129" s="74"/>
      <c r="E129" s="74"/>
      <c r="F129" s="74"/>
      <c r="G129" s="74"/>
      <c r="H129" s="74"/>
      <c r="I129" s="74">
        <v>22</v>
      </c>
      <c r="J129" s="74"/>
      <c r="K129" s="74"/>
      <c r="L129" s="74"/>
      <c r="M129" s="74">
        <v>22</v>
      </c>
    </row>
    <row r="130" spans="1:13" x14ac:dyDescent="0.25">
      <c r="A130" s="79" t="s">
        <v>36</v>
      </c>
      <c r="B130" s="74" t="s">
        <v>191</v>
      </c>
      <c r="C130" s="74"/>
      <c r="D130" s="74">
        <v>72.8</v>
      </c>
      <c r="E130" s="74">
        <v>399.5</v>
      </c>
      <c r="F130" s="74"/>
      <c r="G130" s="74"/>
      <c r="H130" s="74"/>
      <c r="I130" s="74">
        <v>64.2</v>
      </c>
      <c r="J130" s="74"/>
      <c r="K130" s="74"/>
      <c r="L130" s="74">
        <v>15</v>
      </c>
      <c r="M130" s="74">
        <v>551.5</v>
      </c>
    </row>
    <row r="131" spans="1:13" x14ac:dyDescent="0.25">
      <c r="A131" s="79" t="s">
        <v>36</v>
      </c>
      <c r="B131" s="74" t="s">
        <v>192</v>
      </c>
      <c r="C131" s="74"/>
      <c r="D131" s="74"/>
      <c r="E131" s="74"/>
      <c r="F131" s="74"/>
      <c r="G131" s="74">
        <v>1.1000000000000001</v>
      </c>
      <c r="H131" s="74"/>
      <c r="I131" s="74"/>
      <c r="J131" s="74"/>
      <c r="K131" s="74"/>
      <c r="L131" s="74"/>
      <c r="M131" s="74">
        <v>1.1000000000000001</v>
      </c>
    </row>
    <row r="132" spans="1:13" ht="15.75" thickBot="1" x14ac:dyDescent="0.3">
      <c r="A132" s="80" t="s">
        <v>340</v>
      </c>
      <c r="B132" s="75" t="s">
        <v>394</v>
      </c>
      <c r="C132" s="76"/>
      <c r="D132" s="76">
        <v>316.10000000000002</v>
      </c>
      <c r="E132" s="76">
        <v>399.5</v>
      </c>
      <c r="F132" s="76"/>
      <c r="G132" s="76">
        <v>1.1000000000000001</v>
      </c>
      <c r="H132" s="76">
        <v>80.599999999999994</v>
      </c>
      <c r="I132" s="76">
        <v>638.5</v>
      </c>
      <c r="J132" s="76"/>
      <c r="K132" s="76"/>
      <c r="L132" s="76">
        <v>31.5</v>
      </c>
      <c r="M132" s="76">
        <v>1467.2999999999997</v>
      </c>
    </row>
    <row r="133" spans="1:13" ht="15.75" thickBot="1" x14ac:dyDescent="0.3">
      <c r="A133" s="79" t="s">
        <v>37</v>
      </c>
      <c r="B133" s="75" t="s">
        <v>393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>
        <v>5.7999999999999954</v>
      </c>
      <c r="M133" s="74">
        <v>5.7999999999999954</v>
      </c>
    </row>
    <row r="134" spans="1:13" ht="15.75" thickBot="1" x14ac:dyDescent="0.3">
      <c r="A134" s="80" t="s">
        <v>385</v>
      </c>
      <c r="B134" s="75" t="s">
        <v>394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>
        <v>5.7999999999999954</v>
      </c>
      <c r="M134" s="76">
        <v>5.7999999999999954</v>
      </c>
    </row>
    <row r="135" spans="1:13" ht="15.75" thickBot="1" x14ac:dyDescent="0.3">
      <c r="A135" s="79" t="s">
        <v>38</v>
      </c>
      <c r="B135" s="75" t="s">
        <v>393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>
        <v>7.0999999999999908</v>
      </c>
      <c r="M135" s="74">
        <v>7.0999999999999908</v>
      </c>
    </row>
    <row r="136" spans="1:13" ht="15.75" thickBot="1" x14ac:dyDescent="0.3">
      <c r="A136" s="80" t="s">
        <v>386</v>
      </c>
      <c r="B136" s="75" t="s">
        <v>394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>
        <v>7.0999999999999908</v>
      </c>
      <c r="M136" s="76">
        <v>7.0999999999999908</v>
      </c>
    </row>
    <row r="137" spans="1:13" x14ac:dyDescent="0.25">
      <c r="A137" s="79" t="s">
        <v>39</v>
      </c>
      <c r="B137" s="74" t="s">
        <v>194</v>
      </c>
      <c r="C137" s="74"/>
      <c r="D137" s="74"/>
      <c r="E137" s="74"/>
      <c r="F137" s="74"/>
      <c r="G137" s="74"/>
      <c r="H137" s="74"/>
      <c r="I137" s="74">
        <v>23</v>
      </c>
      <c r="J137" s="74"/>
      <c r="K137" s="74"/>
      <c r="L137" s="74"/>
      <c r="M137" s="74">
        <v>23</v>
      </c>
    </row>
    <row r="138" spans="1:13" x14ac:dyDescent="0.25">
      <c r="A138" s="79" t="s">
        <v>39</v>
      </c>
      <c r="B138" s="74" t="s">
        <v>195</v>
      </c>
      <c r="C138" s="74"/>
      <c r="D138" s="74"/>
      <c r="E138" s="74"/>
      <c r="F138" s="74"/>
      <c r="G138" s="74"/>
      <c r="H138" s="74"/>
      <c r="I138" s="74">
        <v>104.8</v>
      </c>
      <c r="J138" s="74"/>
      <c r="K138" s="74"/>
      <c r="L138" s="74"/>
      <c r="M138" s="74">
        <v>104.8</v>
      </c>
    </row>
    <row r="139" spans="1:13" x14ac:dyDescent="0.25">
      <c r="A139" s="79" t="s">
        <v>39</v>
      </c>
      <c r="B139" s="74" t="s">
        <v>196</v>
      </c>
      <c r="C139" s="74"/>
      <c r="D139" s="74"/>
      <c r="E139" s="74"/>
      <c r="F139" s="74"/>
      <c r="G139" s="74"/>
      <c r="H139" s="74"/>
      <c r="I139" s="74">
        <v>50.2</v>
      </c>
      <c r="J139" s="74"/>
      <c r="K139" s="74"/>
      <c r="L139" s="74"/>
      <c r="M139" s="74">
        <v>50.2</v>
      </c>
    </row>
    <row r="140" spans="1:13" x14ac:dyDescent="0.25">
      <c r="A140" s="79" t="s">
        <v>39</v>
      </c>
      <c r="B140" s="74" t="s">
        <v>197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>
        <v>20.5</v>
      </c>
      <c r="M140" s="74">
        <v>20.5</v>
      </c>
    </row>
    <row r="141" spans="1:13" x14ac:dyDescent="0.25">
      <c r="A141" s="79" t="s">
        <v>39</v>
      </c>
      <c r="B141" s="74" t="s">
        <v>198</v>
      </c>
      <c r="C141" s="74"/>
      <c r="D141" s="74">
        <v>12</v>
      </c>
      <c r="E141" s="74"/>
      <c r="F141" s="74"/>
      <c r="G141" s="74"/>
      <c r="H141" s="74"/>
      <c r="I141" s="74"/>
      <c r="J141" s="74"/>
      <c r="K141" s="74"/>
      <c r="L141" s="74"/>
      <c r="M141" s="74">
        <v>12</v>
      </c>
    </row>
    <row r="142" spans="1:13" x14ac:dyDescent="0.25">
      <c r="A142" s="79" t="s">
        <v>39</v>
      </c>
      <c r="B142" s="74" t="s">
        <v>199</v>
      </c>
      <c r="C142" s="74"/>
      <c r="D142" s="74"/>
      <c r="E142" s="74"/>
      <c r="F142" s="74"/>
      <c r="G142" s="74"/>
      <c r="H142" s="74"/>
      <c r="I142" s="74">
        <v>129.4</v>
      </c>
      <c r="J142" s="74"/>
      <c r="K142" s="74"/>
      <c r="L142" s="74"/>
      <c r="M142" s="74">
        <v>129.4</v>
      </c>
    </row>
    <row r="143" spans="1:13" x14ac:dyDescent="0.25">
      <c r="A143" s="79" t="s">
        <v>39</v>
      </c>
      <c r="B143" s="74" t="s">
        <v>201</v>
      </c>
      <c r="C143" s="74"/>
      <c r="D143" s="74"/>
      <c r="E143" s="74"/>
      <c r="F143" s="74"/>
      <c r="G143" s="74"/>
      <c r="H143" s="74"/>
      <c r="I143" s="74">
        <v>50.9</v>
      </c>
      <c r="J143" s="74"/>
      <c r="K143" s="74"/>
      <c r="L143" s="74"/>
      <c r="M143" s="74">
        <v>50.9</v>
      </c>
    </row>
    <row r="144" spans="1:13" x14ac:dyDescent="0.25">
      <c r="A144" s="79" t="s">
        <v>39</v>
      </c>
      <c r="B144" s="74" t="s">
        <v>202</v>
      </c>
      <c r="C144" s="74"/>
      <c r="D144" s="74"/>
      <c r="E144" s="74"/>
      <c r="F144" s="74"/>
      <c r="G144" s="74"/>
      <c r="H144" s="74">
        <v>167.7</v>
      </c>
      <c r="I144" s="74"/>
      <c r="J144" s="74"/>
      <c r="K144" s="74"/>
      <c r="L144" s="74"/>
      <c r="M144" s="74">
        <v>167.7</v>
      </c>
    </row>
    <row r="145" spans="1:13" x14ac:dyDescent="0.25">
      <c r="A145" s="79" t="s">
        <v>39</v>
      </c>
      <c r="B145" s="74" t="s">
        <v>203</v>
      </c>
      <c r="C145" s="74"/>
      <c r="D145" s="74"/>
      <c r="E145" s="74"/>
      <c r="F145" s="74">
        <v>28.4</v>
      </c>
      <c r="G145" s="74"/>
      <c r="H145" s="74">
        <v>25.5</v>
      </c>
      <c r="I145" s="74">
        <v>226.1</v>
      </c>
      <c r="J145" s="74"/>
      <c r="K145" s="74"/>
      <c r="L145" s="74"/>
      <c r="M145" s="74">
        <v>280</v>
      </c>
    </row>
    <row r="146" spans="1:13" x14ac:dyDescent="0.25">
      <c r="A146" s="79" t="s">
        <v>39</v>
      </c>
      <c r="B146" s="74" t="s">
        <v>204</v>
      </c>
      <c r="C146" s="74"/>
      <c r="D146" s="74"/>
      <c r="E146" s="74"/>
      <c r="F146" s="74"/>
      <c r="G146" s="74"/>
      <c r="H146" s="74">
        <v>28.299999999999997</v>
      </c>
      <c r="I146" s="74"/>
      <c r="J146" s="74"/>
      <c r="K146" s="74"/>
      <c r="L146" s="74"/>
      <c r="M146" s="74">
        <v>28.299999999999997</v>
      </c>
    </row>
    <row r="147" spans="1:13" x14ac:dyDescent="0.25">
      <c r="A147" s="79" t="s">
        <v>39</v>
      </c>
      <c r="B147" s="74" t="s">
        <v>205</v>
      </c>
      <c r="C147" s="74"/>
      <c r="D147" s="74"/>
      <c r="E147" s="74"/>
      <c r="F147" s="74">
        <v>249</v>
      </c>
      <c r="G147" s="74">
        <v>31.400000000000002</v>
      </c>
      <c r="H147" s="74">
        <v>788.30000000000007</v>
      </c>
      <c r="I147" s="74"/>
      <c r="J147" s="74"/>
      <c r="K147" s="74"/>
      <c r="L147" s="74"/>
      <c r="M147" s="74">
        <v>1068.7</v>
      </c>
    </row>
    <row r="148" spans="1:13" x14ac:dyDescent="0.25">
      <c r="A148" s="79" t="s">
        <v>39</v>
      </c>
      <c r="B148" s="74" t="s">
        <v>206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>
        <v>128.19999999999999</v>
      </c>
      <c r="M148" s="74">
        <v>128.19999999999999</v>
      </c>
    </row>
    <row r="149" spans="1:13" x14ac:dyDescent="0.25">
      <c r="A149" s="79" t="s">
        <v>39</v>
      </c>
      <c r="B149" s="74" t="s">
        <v>207</v>
      </c>
      <c r="C149" s="74"/>
      <c r="D149" s="74"/>
      <c r="E149" s="74"/>
      <c r="F149" s="74"/>
      <c r="G149" s="74"/>
      <c r="H149" s="74"/>
      <c r="I149" s="74">
        <v>20</v>
      </c>
      <c r="J149" s="74"/>
      <c r="K149" s="74"/>
      <c r="L149" s="74"/>
      <c r="M149" s="74">
        <v>20</v>
      </c>
    </row>
    <row r="150" spans="1:13" x14ac:dyDescent="0.25">
      <c r="A150" s="79" t="s">
        <v>39</v>
      </c>
      <c r="B150" s="74" t="s">
        <v>208</v>
      </c>
      <c r="C150" s="74"/>
      <c r="D150" s="74"/>
      <c r="E150" s="74"/>
      <c r="F150" s="74"/>
      <c r="G150" s="74"/>
      <c r="H150" s="74"/>
      <c r="I150" s="74">
        <v>50</v>
      </c>
      <c r="J150" s="74"/>
      <c r="K150" s="74"/>
      <c r="L150" s="74">
        <v>16.7</v>
      </c>
      <c r="M150" s="74">
        <v>66.7</v>
      </c>
    </row>
    <row r="151" spans="1:13" ht="15.75" thickBot="1" x14ac:dyDescent="0.3">
      <c r="A151" s="80" t="s">
        <v>341</v>
      </c>
      <c r="B151" s="75" t="s">
        <v>394</v>
      </c>
      <c r="C151" s="76"/>
      <c r="D151" s="76">
        <v>12</v>
      </c>
      <c r="E151" s="76"/>
      <c r="F151" s="76">
        <v>277.39999999999998</v>
      </c>
      <c r="G151" s="76">
        <v>31.400000000000002</v>
      </c>
      <c r="H151" s="76">
        <v>1009.8000000000001</v>
      </c>
      <c r="I151" s="76">
        <v>654.4</v>
      </c>
      <c r="J151" s="76"/>
      <c r="K151" s="76"/>
      <c r="L151" s="76">
        <v>165.39999999999998</v>
      </c>
      <c r="M151" s="76">
        <v>2150.3999999999996</v>
      </c>
    </row>
    <row r="152" spans="1:13" x14ac:dyDescent="0.25">
      <c r="A152" s="79" t="s">
        <v>40</v>
      </c>
      <c r="B152" s="74" t="s">
        <v>211</v>
      </c>
      <c r="C152" s="74"/>
      <c r="D152" s="74"/>
      <c r="E152" s="74"/>
      <c r="F152" s="74"/>
      <c r="G152" s="74"/>
      <c r="H152" s="74"/>
      <c r="I152" s="74">
        <v>75.3</v>
      </c>
      <c r="J152" s="74"/>
      <c r="K152" s="74"/>
      <c r="L152" s="74"/>
      <c r="M152" s="74">
        <v>75.3</v>
      </c>
    </row>
    <row r="153" spans="1:13" x14ac:dyDescent="0.25">
      <c r="A153" s="79" t="s">
        <v>40</v>
      </c>
      <c r="B153" s="74" t="s">
        <v>213</v>
      </c>
      <c r="C153" s="74"/>
      <c r="D153" s="74"/>
      <c r="E153" s="74"/>
      <c r="F153" s="74"/>
      <c r="G153" s="74"/>
      <c r="H153" s="74">
        <v>123.00000000000001</v>
      </c>
      <c r="I153" s="74"/>
      <c r="J153" s="74"/>
      <c r="K153" s="74"/>
      <c r="L153" s="74"/>
      <c r="M153" s="74">
        <v>123.00000000000001</v>
      </c>
    </row>
    <row r="154" spans="1:13" x14ac:dyDescent="0.25">
      <c r="A154" s="79" t="s">
        <v>40</v>
      </c>
      <c r="B154" s="74" t="s">
        <v>214</v>
      </c>
      <c r="C154" s="74"/>
      <c r="D154" s="74">
        <v>5.65</v>
      </c>
      <c r="E154" s="74"/>
      <c r="F154" s="74"/>
      <c r="G154" s="74"/>
      <c r="H154" s="74"/>
      <c r="I154" s="74">
        <v>61</v>
      </c>
      <c r="J154" s="74"/>
      <c r="K154" s="74"/>
      <c r="L154" s="74"/>
      <c r="M154" s="74">
        <v>66.650000000000006</v>
      </c>
    </row>
    <row r="155" spans="1:13" x14ac:dyDescent="0.25">
      <c r="A155" s="79" t="s">
        <v>40</v>
      </c>
      <c r="B155" s="74" t="s">
        <v>217</v>
      </c>
      <c r="C155" s="74"/>
      <c r="D155" s="74"/>
      <c r="E155" s="74"/>
      <c r="F155" s="74">
        <v>15.4</v>
      </c>
      <c r="G155" s="74"/>
      <c r="H155" s="74"/>
      <c r="I155" s="74"/>
      <c r="J155" s="74"/>
      <c r="K155" s="74"/>
      <c r="L155" s="74"/>
      <c r="M155" s="74">
        <v>15.4</v>
      </c>
    </row>
    <row r="156" spans="1:13" x14ac:dyDescent="0.25">
      <c r="A156" s="79" t="s">
        <v>40</v>
      </c>
      <c r="B156" s="74" t="s">
        <v>218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>
        <v>0.05</v>
      </c>
      <c r="M156" s="74">
        <v>0.05</v>
      </c>
    </row>
    <row r="157" spans="1:13" ht="15.75" thickBot="1" x14ac:dyDescent="0.3">
      <c r="A157" s="79" t="s">
        <v>40</v>
      </c>
      <c r="B157" s="75" t="s">
        <v>393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>
        <v>3.2</v>
      </c>
      <c r="M157" s="74">
        <v>3.2</v>
      </c>
    </row>
    <row r="158" spans="1:13" x14ac:dyDescent="0.25">
      <c r="A158" s="79" t="s">
        <v>40</v>
      </c>
      <c r="B158" s="74" t="s">
        <v>220</v>
      </c>
      <c r="C158" s="74"/>
      <c r="D158" s="74"/>
      <c r="E158" s="74"/>
      <c r="F158" s="74"/>
      <c r="G158" s="74"/>
      <c r="H158" s="74"/>
      <c r="I158" s="74">
        <v>21</v>
      </c>
      <c r="J158" s="74"/>
      <c r="K158" s="74"/>
      <c r="L158" s="74"/>
      <c r="M158" s="74">
        <v>21</v>
      </c>
    </row>
    <row r="159" spans="1:13" x14ac:dyDescent="0.25">
      <c r="A159" s="79" t="s">
        <v>40</v>
      </c>
      <c r="B159" s="74" t="s">
        <v>222</v>
      </c>
      <c r="C159" s="74"/>
      <c r="D159" s="74"/>
      <c r="E159" s="74"/>
      <c r="F159" s="74"/>
      <c r="G159" s="74">
        <v>12</v>
      </c>
      <c r="H159" s="74">
        <v>34</v>
      </c>
      <c r="I159" s="74"/>
      <c r="J159" s="74"/>
      <c r="K159" s="74"/>
      <c r="L159" s="74"/>
      <c r="M159" s="74">
        <v>46</v>
      </c>
    </row>
    <row r="160" spans="1:13" ht="15.75" thickBot="1" x14ac:dyDescent="0.3">
      <c r="A160" s="80" t="s">
        <v>342</v>
      </c>
      <c r="B160" s="75" t="s">
        <v>394</v>
      </c>
      <c r="C160" s="76"/>
      <c r="D160" s="76">
        <v>5.65</v>
      </c>
      <c r="E160" s="76"/>
      <c r="F160" s="76">
        <v>15.4</v>
      </c>
      <c r="G160" s="76">
        <v>12</v>
      </c>
      <c r="H160" s="76">
        <v>157</v>
      </c>
      <c r="I160" s="76">
        <v>157.30000000000001</v>
      </c>
      <c r="J160" s="76"/>
      <c r="K160" s="76"/>
      <c r="L160" s="76">
        <v>3.25</v>
      </c>
      <c r="M160" s="76">
        <v>350.6</v>
      </c>
    </row>
    <row r="161" spans="1:13" x14ac:dyDescent="0.25">
      <c r="A161" s="79" t="s">
        <v>41</v>
      </c>
      <c r="B161" s="74" t="s">
        <v>223</v>
      </c>
      <c r="C161" s="74"/>
      <c r="D161" s="74"/>
      <c r="E161" s="74"/>
      <c r="F161" s="74"/>
      <c r="G161" s="74"/>
      <c r="H161" s="74"/>
      <c r="I161" s="74"/>
      <c r="J161" s="74">
        <v>10</v>
      </c>
      <c r="K161" s="74"/>
      <c r="L161" s="74"/>
      <c r="M161" s="74">
        <v>10</v>
      </c>
    </row>
    <row r="162" spans="1:13" x14ac:dyDescent="0.25">
      <c r="A162" s="79" t="s">
        <v>41</v>
      </c>
      <c r="B162" s="74" t="s">
        <v>224</v>
      </c>
      <c r="C162" s="74"/>
      <c r="D162" s="74"/>
      <c r="E162" s="74"/>
      <c r="F162" s="74"/>
      <c r="G162" s="74"/>
      <c r="H162" s="74"/>
      <c r="I162" s="74"/>
      <c r="J162" s="74">
        <v>20</v>
      </c>
      <c r="K162" s="74"/>
      <c r="L162" s="74"/>
      <c r="M162" s="74">
        <v>20</v>
      </c>
    </row>
    <row r="163" spans="1:13" x14ac:dyDescent="0.25">
      <c r="A163" s="79" t="s">
        <v>41</v>
      </c>
      <c r="B163" s="74" t="s">
        <v>225</v>
      </c>
      <c r="C163" s="74"/>
      <c r="D163" s="74"/>
      <c r="E163" s="74"/>
      <c r="F163" s="74"/>
      <c r="G163" s="74"/>
      <c r="H163" s="74"/>
      <c r="I163" s="74"/>
      <c r="J163" s="74">
        <v>45.2</v>
      </c>
      <c r="K163" s="74"/>
      <c r="L163" s="74"/>
      <c r="M163" s="74">
        <v>45.2</v>
      </c>
    </row>
    <row r="164" spans="1:13" ht="15.75" thickBot="1" x14ac:dyDescent="0.3">
      <c r="A164" s="80" t="s">
        <v>387</v>
      </c>
      <c r="B164" s="75" t="s">
        <v>394</v>
      </c>
      <c r="C164" s="76"/>
      <c r="D164" s="76"/>
      <c r="E164" s="76"/>
      <c r="F164" s="76"/>
      <c r="G164" s="76"/>
      <c r="H164" s="76"/>
      <c r="I164" s="76"/>
      <c r="J164" s="76">
        <v>75.2</v>
      </c>
      <c r="K164" s="76"/>
      <c r="L164" s="76"/>
      <c r="M164" s="76">
        <v>75.2</v>
      </c>
    </row>
    <row r="165" spans="1:13" x14ac:dyDescent="0.25">
      <c r="A165" s="79" t="s">
        <v>42</v>
      </c>
      <c r="B165" s="74" t="s">
        <v>226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>
        <v>38.1</v>
      </c>
      <c r="M165" s="74">
        <v>38.1</v>
      </c>
    </row>
    <row r="166" spans="1:13" x14ac:dyDescent="0.25">
      <c r="A166" s="79" t="s">
        <v>42</v>
      </c>
      <c r="B166" s="74" t="s">
        <v>227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>
        <v>24</v>
      </c>
      <c r="M166" s="74">
        <v>24</v>
      </c>
    </row>
    <row r="167" spans="1:13" x14ac:dyDescent="0.25">
      <c r="A167" s="79" t="s">
        <v>42</v>
      </c>
      <c r="B167" s="74" t="s">
        <v>228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>
        <v>1</v>
      </c>
      <c r="M167" s="74">
        <v>1</v>
      </c>
    </row>
    <row r="168" spans="1:13" x14ac:dyDescent="0.25">
      <c r="A168" s="79" t="s">
        <v>42</v>
      </c>
      <c r="B168" s="74" t="s">
        <v>229</v>
      </c>
      <c r="C168" s="74"/>
      <c r="D168" s="74"/>
      <c r="E168" s="74"/>
      <c r="F168" s="74"/>
      <c r="G168" s="74"/>
      <c r="H168" s="74"/>
      <c r="I168" s="74"/>
      <c r="J168" s="74">
        <v>245.5</v>
      </c>
      <c r="K168" s="74"/>
      <c r="L168" s="74">
        <v>57</v>
      </c>
      <c r="M168" s="74">
        <v>302.5</v>
      </c>
    </row>
    <row r="169" spans="1:13" x14ac:dyDescent="0.25">
      <c r="A169" s="79" t="s">
        <v>42</v>
      </c>
      <c r="B169" s="74" t="s">
        <v>230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>
        <v>1</v>
      </c>
      <c r="M169" s="74">
        <v>1</v>
      </c>
    </row>
    <row r="170" spans="1:13" x14ac:dyDescent="0.25">
      <c r="A170" s="79" t="s">
        <v>42</v>
      </c>
      <c r="B170" s="74" t="s">
        <v>231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>
        <v>78.7</v>
      </c>
      <c r="M170" s="74">
        <v>78.7</v>
      </c>
    </row>
    <row r="171" spans="1:13" x14ac:dyDescent="0.25">
      <c r="A171" s="79" t="s">
        <v>42</v>
      </c>
      <c r="B171" s="74" t="s">
        <v>232</v>
      </c>
      <c r="C171" s="74"/>
      <c r="D171" s="74"/>
      <c r="E171" s="74"/>
      <c r="F171" s="74"/>
      <c r="G171" s="74"/>
      <c r="H171" s="74"/>
      <c r="I171" s="74">
        <v>135.4</v>
      </c>
      <c r="J171" s="74">
        <v>405.9</v>
      </c>
      <c r="K171" s="74"/>
      <c r="L171" s="74">
        <v>19.100000000000001</v>
      </c>
      <c r="M171" s="74">
        <v>560.4</v>
      </c>
    </row>
    <row r="172" spans="1:13" x14ac:dyDescent="0.25">
      <c r="A172" s="79" t="s">
        <v>42</v>
      </c>
      <c r="B172" s="74" t="s">
        <v>233</v>
      </c>
      <c r="C172" s="74"/>
      <c r="D172" s="74"/>
      <c r="E172" s="74"/>
      <c r="F172" s="74"/>
      <c r="G172" s="74"/>
      <c r="H172" s="74"/>
      <c r="I172" s="74"/>
      <c r="J172" s="74">
        <v>484.6</v>
      </c>
      <c r="K172" s="74"/>
      <c r="L172" s="74">
        <v>144.1</v>
      </c>
      <c r="M172" s="74">
        <v>628.70000000000005</v>
      </c>
    </row>
    <row r="173" spans="1:13" x14ac:dyDescent="0.25">
      <c r="A173" s="79" t="s">
        <v>42</v>
      </c>
      <c r="B173" s="74" t="s">
        <v>234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>
        <v>39</v>
      </c>
      <c r="M173" s="74">
        <v>39</v>
      </c>
    </row>
    <row r="174" spans="1:13" x14ac:dyDescent="0.25">
      <c r="A174" s="79" t="s">
        <v>42</v>
      </c>
      <c r="B174" s="74" t="s">
        <v>235</v>
      </c>
      <c r="C174" s="74"/>
      <c r="D174" s="74"/>
      <c r="E174" s="74"/>
      <c r="F174" s="74"/>
      <c r="G174" s="74"/>
      <c r="H174" s="74"/>
      <c r="I174" s="74">
        <v>82.1</v>
      </c>
      <c r="J174" s="74">
        <v>60</v>
      </c>
      <c r="K174" s="74"/>
      <c r="L174" s="74"/>
      <c r="M174" s="74">
        <v>142.1</v>
      </c>
    </row>
    <row r="175" spans="1:13" x14ac:dyDescent="0.25">
      <c r="A175" s="79" t="s">
        <v>42</v>
      </c>
      <c r="B175" s="74" t="s">
        <v>236</v>
      </c>
      <c r="C175" s="74"/>
      <c r="D175" s="74"/>
      <c r="E175" s="74"/>
      <c r="F175" s="74"/>
      <c r="G175" s="74"/>
      <c r="H175" s="74"/>
      <c r="I175" s="74">
        <v>5.6</v>
      </c>
      <c r="J175" s="74">
        <v>2049.4</v>
      </c>
      <c r="K175" s="74"/>
      <c r="L175" s="74">
        <v>339.3</v>
      </c>
      <c r="M175" s="74">
        <v>2394.3000000000002</v>
      </c>
    </row>
    <row r="176" spans="1:13" x14ac:dyDescent="0.25">
      <c r="A176" s="79" t="s">
        <v>42</v>
      </c>
      <c r="B176" s="74" t="s">
        <v>237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>
        <v>1.6</v>
      </c>
      <c r="M176" s="74">
        <v>1.6</v>
      </c>
    </row>
    <row r="177" spans="1:13" x14ac:dyDescent="0.25">
      <c r="A177" s="79" t="s">
        <v>42</v>
      </c>
      <c r="B177" s="74" t="s">
        <v>238</v>
      </c>
      <c r="C177" s="74"/>
      <c r="D177" s="74"/>
      <c r="E177" s="74"/>
      <c r="F177" s="74"/>
      <c r="G177" s="74"/>
      <c r="H177" s="74"/>
      <c r="I177" s="74"/>
      <c r="J177" s="74">
        <v>95</v>
      </c>
      <c r="K177" s="74"/>
      <c r="L177" s="74"/>
      <c r="M177" s="74">
        <v>95</v>
      </c>
    </row>
    <row r="178" spans="1:13" x14ac:dyDescent="0.25">
      <c r="A178" s="79" t="s">
        <v>42</v>
      </c>
      <c r="B178" s="74" t="s">
        <v>239</v>
      </c>
      <c r="C178" s="74"/>
      <c r="D178" s="74"/>
      <c r="E178" s="74"/>
      <c r="F178" s="74"/>
      <c r="G178" s="74"/>
      <c r="H178" s="74"/>
      <c r="I178" s="74">
        <v>15</v>
      </c>
      <c r="J178" s="74">
        <v>126.2</v>
      </c>
      <c r="K178" s="74"/>
      <c r="L178" s="74"/>
      <c r="M178" s="74">
        <v>141.19999999999999</v>
      </c>
    </row>
    <row r="179" spans="1:13" x14ac:dyDescent="0.25">
      <c r="A179" s="79" t="s">
        <v>42</v>
      </c>
      <c r="B179" s="74" t="s">
        <v>240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>
        <v>1.3</v>
      </c>
      <c r="M179" s="74">
        <v>1.3</v>
      </c>
    </row>
    <row r="180" spans="1:13" x14ac:dyDescent="0.25">
      <c r="A180" s="79" t="s">
        <v>42</v>
      </c>
      <c r="B180" s="74" t="s">
        <v>241</v>
      </c>
      <c r="C180" s="74"/>
      <c r="D180" s="74"/>
      <c r="E180" s="74"/>
      <c r="F180" s="74"/>
      <c r="G180" s="74"/>
      <c r="H180" s="74"/>
      <c r="I180" s="74"/>
      <c r="J180" s="74">
        <v>40.299999999999997</v>
      </c>
      <c r="K180" s="74"/>
      <c r="L180" s="74">
        <v>8.4</v>
      </c>
      <c r="M180" s="74">
        <v>48.699999999999996</v>
      </c>
    </row>
    <row r="181" spans="1:13" x14ac:dyDescent="0.25">
      <c r="A181" s="79" t="s">
        <v>42</v>
      </c>
      <c r="B181" s="74" t="s">
        <v>242</v>
      </c>
      <c r="C181" s="74"/>
      <c r="D181" s="74"/>
      <c r="E181" s="74"/>
      <c r="F181" s="74"/>
      <c r="G181" s="74"/>
      <c r="H181" s="74"/>
      <c r="I181" s="74"/>
      <c r="J181" s="74">
        <v>120.8</v>
      </c>
      <c r="K181" s="74"/>
      <c r="L181" s="74">
        <v>42.7</v>
      </c>
      <c r="M181" s="74">
        <v>163.5</v>
      </c>
    </row>
    <row r="182" spans="1:13" x14ac:dyDescent="0.25">
      <c r="A182" s="79" t="s">
        <v>42</v>
      </c>
      <c r="B182" s="74" t="s">
        <v>243</v>
      </c>
      <c r="C182" s="74"/>
      <c r="D182" s="74"/>
      <c r="E182" s="74"/>
      <c r="F182" s="74"/>
      <c r="G182" s="74"/>
      <c r="H182" s="74"/>
      <c r="I182" s="74">
        <v>27.3</v>
      </c>
      <c r="J182" s="74">
        <v>57.2</v>
      </c>
      <c r="K182" s="74"/>
      <c r="L182" s="74"/>
      <c r="M182" s="74">
        <v>84.5</v>
      </c>
    </row>
    <row r="183" spans="1:13" x14ac:dyDescent="0.25">
      <c r="A183" s="79" t="s">
        <v>42</v>
      </c>
      <c r="B183" s="74" t="s">
        <v>244</v>
      </c>
      <c r="C183" s="74">
        <v>10.199999999999999</v>
      </c>
      <c r="D183" s="74"/>
      <c r="E183" s="74"/>
      <c r="F183" s="74"/>
      <c r="G183" s="74"/>
      <c r="H183" s="74"/>
      <c r="I183" s="74">
        <v>22.5</v>
      </c>
      <c r="J183" s="74"/>
      <c r="K183" s="74"/>
      <c r="L183" s="74"/>
      <c r="M183" s="74">
        <v>32.700000000000003</v>
      </c>
    </row>
    <row r="184" spans="1:13" x14ac:dyDescent="0.25">
      <c r="A184" s="79" t="s">
        <v>42</v>
      </c>
      <c r="B184" s="74" t="s">
        <v>245</v>
      </c>
      <c r="C184" s="74">
        <v>19</v>
      </c>
      <c r="D184" s="74"/>
      <c r="E184" s="74"/>
      <c r="F184" s="74"/>
      <c r="G184" s="74"/>
      <c r="H184" s="74"/>
      <c r="I184" s="74">
        <v>4.4000000000000004</v>
      </c>
      <c r="J184" s="74"/>
      <c r="K184" s="74"/>
      <c r="L184" s="74">
        <v>7.7</v>
      </c>
      <c r="M184" s="74">
        <v>31.099999999999998</v>
      </c>
    </row>
    <row r="185" spans="1:13" x14ac:dyDescent="0.25">
      <c r="A185" s="79" t="s">
        <v>42</v>
      </c>
      <c r="B185" s="74" t="s">
        <v>246</v>
      </c>
      <c r="C185" s="74">
        <v>12.7</v>
      </c>
      <c r="D185" s="74"/>
      <c r="E185" s="74"/>
      <c r="F185" s="74"/>
      <c r="G185" s="74"/>
      <c r="H185" s="74"/>
      <c r="I185" s="74">
        <v>209.2</v>
      </c>
      <c r="J185" s="74">
        <v>206.7</v>
      </c>
      <c r="K185" s="74"/>
      <c r="L185" s="74"/>
      <c r="M185" s="74">
        <v>428.59999999999997</v>
      </c>
    </row>
    <row r="186" spans="1:13" x14ac:dyDescent="0.25">
      <c r="A186" s="79" t="s">
        <v>42</v>
      </c>
      <c r="B186" s="74" t="s">
        <v>247</v>
      </c>
      <c r="C186" s="74">
        <v>5</v>
      </c>
      <c r="D186" s="74"/>
      <c r="E186" s="74"/>
      <c r="F186" s="74"/>
      <c r="G186" s="74"/>
      <c r="H186" s="74"/>
      <c r="I186" s="74"/>
      <c r="J186" s="74"/>
      <c r="K186" s="74"/>
      <c r="L186" s="74"/>
      <c r="M186" s="74">
        <v>5</v>
      </c>
    </row>
    <row r="187" spans="1:13" ht="15.75" thickBot="1" x14ac:dyDescent="0.3">
      <c r="A187" s="80" t="s">
        <v>343</v>
      </c>
      <c r="B187" s="75" t="s">
        <v>394</v>
      </c>
      <c r="C187" s="76">
        <v>46.9</v>
      </c>
      <c r="D187" s="76"/>
      <c r="E187" s="76"/>
      <c r="F187" s="76"/>
      <c r="G187" s="76"/>
      <c r="H187" s="76"/>
      <c r="I187" s="76">
        <v>501.49999999999994</v>
      </c>
      <c r="J187" s="76">
        <v>3891.6</v>
      </c>
      <c r="K187" s="76"/>
      <c r="L187" s="76">
        <v>803</v>
      </c>
      <c r="M187" s="76">
        <v>5243.0000000000009</v>
      </c>
    </row>
    <row r="188" spans="1:13" x14ac:dyDescent="0.25">
      <c r="A188" s="79" t="s">
        <v>43</v>
      </c>
      <c r="B188" s="74" t="s">
        <v>248</v>
      </c>
      <c r="C188" s="74"/>
      <c r="D188" s="74"/>
      <c r="E188" s="74"/>
      <c r="F188" s="74"/>
      <c r="G188" s="74"/>
      <c r="H188" s="74"/>
      <c r="I188" s="74"/>
      <c r="J188" s="74">
        <v>24</v>
      </c>
      <c r="K188" s="74"/>
      <c r="L188" s="74"/>
      <c r="M188" s="74">
        <v>24</v>
      </c>
    </row>
    <row r="189" spans="1:13" x14ac:dyDescent="0.25">
      <c r="A189" s="79" t="s">
        <v>43</v>
      </c>
      <c r="B189" s="74" t="s">
        <v>249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>
        <v>57.8</v>
      </c>
      <c r="M189" s="74">
        <v>57.8</v>
      </c>
    </row>
    <row r="190" spans="1:13" x14ac:dyDescent="0.25">
      <c r="A190" s="79" t="s">
        <v>43</v>
      </c>
      <c r="B190" s="74" t="s">
        <v>251</v>
      </c>
      <c r="C190" s="74"/>
      <c r="D190" s="74"/>
      <c r="E190" s="74"/>
      <c r="F190" s="74"/>
      <c r="G190" s="74"/>
      <c r="H190" s="74"/>
      <c r="I190" s="74"/>
      <c r="J190" s="74">
        <v>252.4</v>
      </c>
      <c r="K190" s="74"/>
      <c r="L190" s="74"/>
      <c r="M190" s="74">
        <v>252.4</v>
      </c>
    </row>
    <row r="191" spans="1:13" x14ac:dyDescent="0.25">
      <c r="A191" s="79" t="s">
        <v>43</v>
      </c>
      <c r="B191" s="74" t="s">
        <v>252</v>
      </c>
      <c r="C191" s="74"/>
      <c r="D191" s="74"/>
      <c r="E191" s="74"/>
      <c r="F191" s="74"/>
      <c r="G191" s="74"/>
      <c r="H191" s="74"/>
      <c r="I191" s="74"/>
      <c r="J191" s="74">
        <v>254.3</v>
      </c>
      <c r="K191" s="74"/>
      <c r="L191" s="74">
        <v>65.490000000000009</v>
      </c>
      <c r="M191" s="74">
        <v>319.79000000000002</v>
      </c>
    </row>
    <row r="192" spans="1:13" x14ac:dyDescent="0.25">
      <c r="A192" s="79" t="s">
        <v>43</v>
      </c>
      <c r="B192" s="74" t="s">
        <v>253</v>
      </c>
      <c r="C192" s="74">
        <v>17</v>
      </c>
      <c r="D192" s="74"/>
      <c r="E192" s="74"/>
      <c r="F192" s="74"/>
      <c r="G192" s="74"/>
      <c r="H192" s="74"/>
      <c r="I192" s="74">
        <v>67.64</v>
      </c>
      <c r="J192" s="74">
        <v>241.6</v>
      </c>
      <c r="K192" s="74"/>
      <c r="L192" s="74"/>
      <c r="M192" s="74">
        <v>326.24</v>
      </c>
    </row>
    <row r="193" spans="1:13" ht="15.75" thickBot="1" x14ac:dyDescent="0.3">
      <c r="A193" s="80" t="s">
        <v>344</v>
      </c>
      <c r="B193" s="75" t="s">
        <v>394</v>
      </c>
      <c r="C193" s="76">
        <v>17</v>
      </c>
      <c r="D193" s="76"/>
      <c r="E193" s="76"/>
      <c r="F193" s="76"/>
      <c r="G193" s="76"/>
      <c r="H193" s="76"/>
      <c r="I193" s="76">
        <v>67.64</v>
      </c>
      <c r="J193" s="76">
        <v>772.30000000000007</v>
      </c>
      <c r="K193" s="76"/>
      <c r="L193" s="76">
        <v>123.29</v>
      </c>
      <c r="M193" s="76">
        <v>980.23</v>
      </c>
    </row>
    <row r="194" spans="1:13" x14ac:dyDescent="0.25">
      <c r="A194" s="79" t="s">
        <v>44</v>
      </c>
      <c r="B194" s="74" t="s">
        <v>254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>
        <v>12.700000000000001</v>
      </c>
      <c r="M194" s="74">
        <v>12.700000000000001</v>
      </c>
    </row>
    <row r="195" spans="1:13" x14ac:dyDescent="0.25">
      <c r="A195" s="79" t="s">
        <v>44</v>
      </c>
      <c r="B195" s="74" t="s">
        <v>255</v>
      </c>
      <c r="C195" s="74"/>
      <c r="D195" s="74"/>
      <c r="E195" s="74"/>
      <c r="F195" s="74"/>
      <c r="G195" s="74"/>
      <c r="H195" s="74"/>
      <c r="I195" s="74"/>
      <c r="J195" s="74">
        <v>654.00000000000011</v>
      </c>
      <c r="K195" s="74"/>
      <c r="L195" s="74">
        <v>128.69999999999999</v>
      </c>
      <c r="M195" s="74">
        <v>782.7</v>
      </c>
    </row>
    <row r="196" spans="1:13" x14ac:dyDescent="0.25">
      <c r="A196" s="79" t="s">
        <v>44</v>
      </c>
      <c r="B196" s="74" t="s">
        <v>256</v>
      </c>
      <c r="C196" s="74"/>
      <c r="D196" s="74"/>
      <c r="E196" s="74"/>
      <c r="F196" s="74"/>
      <c r="G196" s="74"/>
      <c r="H196" s="74"/>
      <c r="I196" s="74">
        <v>124.10000000000001</v>
      </c>
      <c r="J196" s="74">
        <v>167.5</v>
      </c>
      <c r="K196" s="74"/>
      <c r="L196" s="74">
        <v>28.9</v>
      </c>
      <c r="M196" s="74">
        <v>320.5</v>
      </c>
    </row>
    <row r="197" spans="1:13" x14ac:dyDescent="0.25">
      <c r="A197" s="79" t="s">
        <v>44</v>
      </c>
      <c r="B197" s="74" t="s">
        <v>257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>
        <v>1.4</v>
      </c>
      <c r="M197" s="74">
        <v>1.4</v>
      </c>
    </row>
    <row r="198" spans="1:13" x14ac:dyDescent="0.25">
      <c r="A198" s="79" t="s">
        <v>44</v>
      </c>
      <c r="B198" s="74" t="s">
        <v>259</v>
      </c>
      <c r="C198" s="74"/>
      <c r="D198" s="74"/>
      <c r="E198" s="74"/>
      <c r="F198" s="74"/>
      <c r="G198" s="74"/>
      <c r="H198" s="74"/>
      <c r="I198" s="74"/>
      <c r="J198" s="74">
        <v>448</v>
      </c>
      <c r="K198" s="74"/>
      <c r="L198" s="74"/>
      <c r="M198" s="74">
        <v>448</v>
      </c>
    </row>
    <row r="199" spans="1:13" x14ac:dyDescent="0.25">
      <c r="A199" s="79" t="s">
        <v>44</v>
      </c>
      <c r="B199" s="74" t="s">
        <v>260</v>
      </c>
      <c r="C199" s="74">
        <v>17</v>
      </c>
      <c r="D199" s="74"/>
      <c r="E199" s="74"/>
      <c r="F199" s="74"/>
      <c r="G199" s="74"/>
      <c r="H199" s="74"/>
      <c r="I199" s="74">
        <v>16.2</v>
      </c>
      <c r="J199" s="74">
        <v>278.89999999999998</v>
      </c>
      <c r="K199" s="74"/>
      <c r="L199" s="74">
        <v>10.5</v>
      </c>
      <c r="M199" s="74">
        <v>322.59999999999997</v>
      </c>
    </row>
    <row r="200" spans="1:13" x14ac:dyDescent="0.25">
      <c r="A200" s="79" t="s">
        <v>44</v>
      </c>
      <c r="B200" s="74" t="s">
        <v>261</v>
      </c>
      <c r="C200" s="74"/>
      <c r="D200" s="74"/>
      <c r="E200" s="74"/>
      <c r="F200" s="74"/>
      <c r="G200" s="74"/>
      <c r="H200" s="74"/>
      <c r="I200" s="74">
        <v>39.9</v>
      </c>
      <c r="J200" s="74">
        <v>59.34</v>
      </c>
      <c r="K200" s="74"/>
      <c r="L200" s="74"/>
      <c r="M200" s="74">
        <v>99.240000000000009</v>
      </c>
    </row>
    <row r="201" spans="1:13" x14ac:dyDescent="0.25">
      <c r="A201" s="79" t="s">
        <v>44</v>
      </c>
      <c r="B201" s="74" t="s">
        <v>262</v>
      </c>
      <c r="C201" s="74">
        <v>20.399999999999999</v>
      </c>
      <c r="D201" s="74"/>
      <c r="E201" s="74"/>
      <c r="F201" s="74"/>
      <c r="G201" s="74"/>
      <c r="H201" s="74"/>
      <c r="I201" s="74"/>
      <c r="J201" s="74"/>
      <c r="K201" s="74"/>
      <c r="L201" s="74"/>
      <c r="M201" s="74">
        <v>20.399999999999999</v>
      </c>
    </row>
    <row r="202" spans="1:13" x14ac:dyDescent="0.25">
      <c r="A202" s="79" t="s">
        <v>44</v>
      </c>
      <c r="B202" s="74" t="s">
        <v>263</v>
      </c>
      <c r="C202" s="74"/>
      <c r="D202" s="74"/>
      <c r="E202" s="74"/>
      <c r="F202" s="74"/>
      <c r="G202" s="74"/>
      <c r="H202" s="74"/>
      <c r="I202" s="74"/>
      <c r="J202" s="74">
        <v>57</v>
      </c>
      <c r="K202" s="74"/>
      <c r="L202" s="74">
        <v>14.4</v>
      </c>
      <c r="M202" s="74">
        <v>71.400000000000006</v>
      </c>
    </row>
    <row r="203" spans="1:13" x14ac:dyDescent="0.25">
      <c r="A203" s="79" t="s">
        <v>44</v>
      </c>
      <c r="B203" s="74" t="s">
        <v>264</v>
      </c>
      <c r="C203" s="74">
        <v>7.5</v>
      </c>
      <c r="D203" s="74"/>
      <c r="E203" s="74"/>
      <c r="F203" s="74"/>
      <c r="G203" s="74"/>
      <c r="H203" s="74"/>
      <c r="I203" s="74"/>
      <c r="J203" s="74"/>
      <c r="K203" s="74"/>
      <c r="L203" s="74"/>
      <c r="M203" s="74">
        <v>7.5</v>
      </c>
    </row>
    <row r="204" spans="1:13" x14ac:dyDescent="0.25">
      <c r="A204" s="79" t="s">
        <v>44</v>
      </c>
      <c r="B204" s="74" t="s">
        <v>265</v>
      </c>
      <c r="C204" s="74">
        <v>11</v>
      </c>
      <c r="D204" s="74"/>
      <c r="E204" s="74"/>
      <c r="F204" s="74"/>
      <c r="G204" s="74"/>
      <c r="H204" s="74"/>
      <c r="I204" s="74"/>
      <c r="J204" s="74"/>
      <c r="K204" s="74"/>
      <c r="L204" s="74"/>
      <c r="M204" s="74">
        <v>11</v>
      </c>
    </row>
    <row r="205" spans="1:13" x14ac:dyDescent="0.25">
      <c r="A205" s="79" t="s">
        <v>44</v>
      </c>
      <c r="B205" s="74" t="s">
        <v>266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>
        <v>2.1</v>
      </c>
      <c r="M205" s="74">
        <v>2.1</v>
      </c>
    </row>
    <row r="206" spans="1:13" x14ac:dyDescent="0.25">
      <c r="A206" s="79" t="s">
        <v>44</v>
      </c>
      <c r="B206" s="74" t="s">
        <v>267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>
        <v>41.94</v>
      </c>
      <c r="M206" s="74">
        <v>41.94</v>
      </c>
    </row>
    <row r="207" spans="1:13" x14ac:dyDescent="0.25">
      <c r="A207" s="79" t="s">
        <v>44</v>
      </c>
      <c r="B207" s="74" t="s">
        <v>268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>
        <v>35.400000000000006</v>
      </c>
      <c r="M207" s="74">
        <v>35.400000000000006</v>
      </c>
    </row>
    <row r="208" spans="1:13" x14ac:dyDescent="0.25">
      <c r="A208" s="79" t="s">
        <v>44</v>
      </c>
      <c r="B208" s="74" t="s">
        <v>270</v>
      </c>
      <c r="C208" s="74">
        <v>9.1</v>
      </c>
      <c r="D208" s="74"/>
      <c r="E208" s="74"/>
      <c r="F208" s="74"/>
      <c r="G208" s="74"/>
      <c r="H208" s="74"/>
      <c r="I208" s="74"/>
      <c r="J208" s="74"/>
      <c r="K208" s="74"/>
      <c r="L208" s="74"/>
      <c r="M208" s="74">
        <v>9.1</v>
      </c>
    </row>
    <row r="209" spans="1:13" x14ac:dyDescent="0.25">
      <c r="A209" s="79" t="s">
        <v>44</v>
      </c>
      <c r="B209" s="74" t="s">
        <v>271</v>
      </c>
      <c r="C209" s="74">
        <v>77.8</v>
      </c>
      <c r="D209" s="74"/>
      <c r="E209" s="74"/>
      <c r="F209" s="74"/>
      <c r="G209" s="74"/>
      <c r="H209" s="74"/>
      <c r="I209" s="74">
        <v>156.19999999999999</v>
      </c>
      <c r="J209" s="74">
        <v>1455.7</v>
      </c>
      <c r="K209" s="74"/>
      <c r="L209" s="74"/>
      <c r="M209" s="74">
        <v>1689.7</v>
      </c>
    </row>
    <row r="210" spans="1:13" x14ac:dyDescent="0.25">
      <c r="A210" s="79" t="s">
        <v>44</v>
      </c>
      <c r="B210" s="74" t="s">
        <v>272</v>
      </c>
      <c r="C210" s="74">
        <v>17</v>
      </c>
      <c r="D210" s="74"/>
      <c r="E210" s="74"/>
      <c r="F210" s="74"/>
      <c r="G210" s="74"/>
      <c r="H210" s="74"/>
      <c r="I210" s="74"/>
      <c r="J210" s="74">
        <v>38.9</v>
      </c>
      <c r="K210" s="74"/>
      <c r="L210" s="74"/>
      <c r="M210" s="74">
        <v>55.9</v>
      </c>
    </row>
    <row r="211" spans="1:13" x14ac:dyDescent="0.25">
      <c r="A211" s="79" t="s">
        <v>44</v>
      </c>
      <c r="B211" s="74" t="s">
        <v>273</v>
      </c>
      <c r="C211" s="74"/>
      <c r="D211" s="74"/>
      <c r="E211" s="74"/>
      <c r="F211" s="74"/>
      <c r="G211" s="74"/>
      <c r="H211" s="74"/>
      <c r="I211" s="74">
        <v>184</v>
      </c>
      <c r="J211" s="74">
        <v>513.5</v>
      </c>
      <c r="K211" s="74"/>
      <c r="L211" s="74">
        <v>15.8</v>
      </c>
      <c r="M211" s="74">
        <v>713.3</v>
      </c>
    </row>
    <row r="212" spans="1:13" x14ac:dyDescent="0.25">
      <c r="A212" s="79" t="s">
        <v>44</v>
      </c>
      <c r="B212" s="74" t="s">
        <v>274</v>
      </c>
      <c r="C212" s="74">
        <v>24</v>
      </c>
      <c r="D212" s="74"/>
      <c r="E212" s="74"/>
      <c r="F212" s="74"/>
      <c r="G212" s="74"/>
      <c r="H212" s="74"/>
      <c r="I212" s="74">
        <v>254.2</v>
      </c>
      <c r="J212" s="74">
        <v>2778.3</v>
      </c>
      <c r="K212" s="74"/>
      <c r="L212" s="74"/>
      <c r="M212" s="74">
        <v>3056.5</v>
      </c>
    </row>
    <row r="213" spans="1:13" x14ac:dyDescent="0.25">
      <c r="A213" s="79" t="s">
        <v>44</v>
      </c>
      <c r="B213" s="74" t="s">
        <v>275</v>
      </c>
      <c r="C213" s="74"/>
      <c r="D213" s="74"/>
      <c r="E213" s="74"/>
      <c r="F213" s="74"/>
      <c r="G213" s="74"/>
      <c r="H213" s="74"/>
      <c r="I213" s="74"/>
      <c r="J213" s="74">
        <v>114</v>
      </c>
      <c r="K213" s="74"/>
      <c r="L213" s="74"/>
      <c r="M213" s="74">
        <v>114</v>
      </c>
    </row>
    <row r="214" spans="1:13" x14ac:dyDescent="0.25">
      <c r="A214" s="79" t="s">
        <v>44</v>
      </c>
      <c r="B214" s="74" t="s">
        <v>276</v>
      </c>
      <c r="C214" s="74">
        <v>16.2</v>
      </c>
      <c r="D214" s="74"/>
      <c r="E214" s="74"/>
      <c r="F214" s="74"/>
      <c r="G214" s="74"/>
      <c r="H214" s="74"/>
      <c r="I214" s="74">
        <v>27</v>
      </c>
      <c r="J214" s="74">
        <v>170.89999999999998</v>
      </c>
      <c r="K214" s="74"/>
      <c r="L214" s="74">
        <v>1.3</v>
      </c>
      <c r="M214" s="74">
        <v>215.39999999999998</v>
      </c>
    </row>
    <row r="215" spans="1:13" x14ac:dyDescent="0.25">
      <c r="A215" s="79" t="s">
        <v>44</v>
      </c>
      <c r="B215" s="74" t="s">
        <v>277</v>
      </c>
      <c r="C215" s="74"/>
      <c r="D215" s="74"/>
      <c r="E215" s="74"/>
      <c r="F215" s="74"/>
      <c r="G215" s="74"/>
      <c r="H215" s="74"/>
      <c r="I215" s="74"/>
      <c r="J215" s="74">
        <v>278.2</v>
      </c>
      <c r="K215" s="74"/>
      <c r="L215" s="74">
        <v>12</v>
      </c>
      <c r="M215" s="74">
        <v>290.2</v>
      </c>
    </row>
    <row r="216" spans="1:13" x14ac:dyDescent="0.25">
      <c r="A216" s="79" t="s">
        <v>44</v>
      </c>
      <c r="B216" s="74" t="s">
        <v>278</v>
      </c>
      <c r="C216" s="74"/>
      <c r="D216" s="74"/>
      <c r="E216" s="74"/>
      <c r="F216" s="74"/>
      <c r="G216" s="74"/>
      <c r="H216" s="74"/>
      <c r="I216" s="74"/>
      <c r="J216" s="74">
        <v>155.80000000000001</v>
      </c>
      <c r="K216" s="74"/>
      <c r="L216" s="74">
        <v>96.3</v>
      </c>
      <c r="M216" s="74">
        <v>252.10000000000002</v>
      </c>
    </row>
    <row r="217" spans="1:13" ht="15.75" thickBot="1" x14ac:dyDescent="0.3">
      <c r="A217" s="80" t="s">
        <v>345</v>
      </c>
      <c r="B217" s="75" t="s">
        <v>394</v>
      </c>
      <c r="C217" s="76">
        <v>200</v>
      </c>
      <c r="D217" s="76"/>
      <c r="E217" s="76"/>
      <c r="F217" s="76"/>
      <c r="G217" s="76"/>
      <c r="H217" s="76"/>
      <c r="I217" s="76">
        <v>801.59999999999991</v>
      </c>
      <c r="J217" s="76">
        <v>7170.04</v>
      </c>
      <c r="K217" s="76"/>
      <c r="L217" s="76">
        <v>401.44</v>
      </c>
      <c r="M217" s="76">
        <v>8573.08</v>
      </c>
    </row>
    <row r="218" spans="1:13" ht="15.75" thickBot="1" x14ac:dyDescent="0.3">
      <c r="A218" s="79" t="s">
        <v>45</v>
      </c>
      <c r="B218" s="75" t="s">
        <v>393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>
        <v>38</v>
      </c>
      <c r="M218" s="74">
        <v>38</v>
      </c>
    </row>
    <row r="219" spans="1:13" x14ac:dyDescent="0.25">
      <c r="A219" s="79" t="s">
        <v>45</v>
      </c>
      <c r="B219" s="74" t="s">
        <v>279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>
        <v>0.3</v>
      </c>
      <c r="M219" s="74">
        <v>0.3</v>
      </c>
    </row>
    <row r="220" spans="1:13" x14ac:dyDescent="0.25">
      <c r="A220" s="79" t="s">
        <v>45</v>
      </c>
      <c r="B220" s="74" t="s">
        <v>280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>
        <v>29</v>
      </c>
      <c r="M220" s="74">
        <v>29</v>
      </c>
    </row>
    <row r="221" spans="1:13" x14ac:dyDescent="0.25">
      <c r="A221" s="79" t="s">
        <v>45</v>
      </c>
      <c r="B221" s="74" t="s">
        <v>160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>
        <v>0.1</v>
      </c>
      <c r="M221" s="74">
        <v>0.1</v>
      </c>
    </row>
    <row r="222" spans="1:13" ht="15.75" thickBot="1" x14ac:dyDescent="0.3">
      <c r="A222" s="80" t="s">
        <v>388</v>
      </c>
      <c r="B222" s="75" t="s">
        <v>394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>
        <v>67.399999999999991</v>
      </c>
      <c r="M222" s="76">
        <v>67.399999999999991</v>
      </c>
    </row>
    <row r="223" spans="1:13" x14ac:dyDescent="0.25">
      <c r="A223" s="79" t="s">
        <v>46</v>
      </c>
      <c r="B223" s="74" t="s">
        <v>281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>
        <v>0.01</v>
      </c>
      <c r="M223" s="74">
        <v>0.01</v>
      </c>
    </row>
    <row r="224" spans="1:13" ht="15.75" thickBot="1" x14ac:dyDescent="0.3">
      <c r="A224" s="80" t="s">
        <v>389</v>
      </c>
      <c r="B224" s="75" t="s">
        <v>394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>
        <v>0.01</v>
      </c>
      <c r="M224" s="76">
        <v>0.01</v>
      </c>
    </row>
    <row r="225" spans="1:13" x14ac:dyDescent="0.25">
      <c r="A225" s="79" t="s">
        <v>47</v>
      </c>
      <c r="B225" s="74" t="s">
        <v>282</v>
      </c>
      <c r="C225" s="74"/>
      <c r="D225" s="74"/>
      <c r="E225" s="74"/>
      <c r="F225" s="74"/>
      <c r="G225" s="74"/>
      <c r="H225" s="74"/>
      <c r="I225" s="74"/>
      <c r="J225" s="74">
        <v>73.3</v>
      </c>
      <c r="K225" s="74"/>
      <c r="L225" s="74"/>
      <c r="M225" s="74">
        <v>73.3</v>
      </c>
    </row>
    <row r="226" spans="1:13" x14ac:dyDescent="0.25">
      <c r="A226" s="79" t="s">
        <v>47</v>
      </c>
      <c r="B226" s="74" t="s">
        <v>283</v>
      </c>
      <c r="C226" s="74"/>
      <c r="D226" s="74"/>
      <c r="E226" s="74"/>
      <c r="F226" s="74"/>
      <c r="G226" s="74"/>
      <c r="H226" s="74"/>
      <c r="I226" s="74"/>
      <c r="J226" s="74">
        <v>45.1</v>
      </c>
      <c r="K226" s="74"/>
      <c r="L226" s="74"/>
      <c r="M226" s="74">
        <v>45.1</v>
      </c>
    </row>
    <row r="227" spans="1:13" ht="15.75" thickBot="1" x14ac:dyDescent="0.3">
      <c r="A227" s="80" t="s">
        <v>346</v>
      </c>
      <c r="B227" s="75" t="s">
        <v>394</v>
      </c>
      <c r="C227" s="76"/>
      <c r="D227" s="76"/>
      <c r="E227" s="76"/>
      <c r="F227" s="76"/>
      <c r="G227" s="76"/>
      <c r="H227" s="76"/>
      <c r="I227" s="76"/>
      <c r="J227" s="76">
        <v>118.4</v>
      </c>
      <c r="K227" s="76"/>
      <c r="L227" s="76"/>
      <c r="M227" s="76">
        <v>118.4</v>
      </c>
    </row>
    <row r="228" spans="1:13" ht="15.75" thickBot="1" x14ac:dyDescent="0.3">
      <c r="A228" s="79" t="s">
        <v>48</v>
      </c>
      <c r="B228" s="75" t="s">
        <v>393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>
        <v>1.8</v>
      </c>
      <c r="M228" s="74">
        <v>1.8</v>
      </c>
    </row>
    <row r="229" spans="1:13" x14ac:dyDescent="0.25">
      <c r="A229" s="79" t="s">
        <v>48</v>
      </c>
      <c r="B229" s="74" t="s">
        <v>284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>
        <v>1</v>
      </c>
      <c r="M229" s="74">
        <v>1</v>
      </c>
    </row>
    <row r="230" spans="1:13" x14ac:dyDescent="0.25">
      <c r="A230" s="79" t="s">
        <v>48</v>
      </c>
      <c r="B230" s="74" t="s">
        <v>285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>
        <v>1.5</v>
      </c>
      <c r="M230" s="74">
        <v>1.5</v>
      </c>
    </row>
    <row r="231" spans="1:13" x14ac:dyDescent="0.25">
      <c r="A231" s="79" t="s">
        <v>48</v>
      </c>
      <c r="B231" s="74" t="s">
        <v>286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>
        <v>1.3</v>
      </c>
      <c r="M231" s="74">
        <v>1.3</v>
      </c>
    </row>
    <row r="232" spans="1:13" x14ac:dyDescent="0.25">
      <c r="A232" s="79" t="s">
        <v>48</v>
      </c>
      <c r="B232" s="74" t="s">
        <v>287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>
        <v>15</v>
      </c>
      <c r="M232" s="74">
        <v>15</v>
      </c>
    </row>
    <row r="233" spans="1:13" x14ac:dyDescent="0.25">
      <c r="A233" s="79" t="s">
        <v>48</v>
      </c>
      <c r="B233" s="74" t="s">
        <v>288</v>
      </c>
      <c r="C233" s="74"/>
      <c r="D233" s="74"/>
      <c r="E233" s="74"/>
      <c r="F233" s="74"/>
      <c r="G233" s="74"/>
      <c r="H233" s="74"/>
      <c r="I233" s="74">
        <v>10</v>
      </c>
      <c r="J233" s="74">
        <v>440.20000000000005</v>
      </c>
      <c r="K233" s="74"/>
      <c r="L233" s="74">
        <v>71.400000000000006</v>
      </c>
      <c r="M233" s="74">
        <v>521.6</v>
      </c>
    </row>
    <row r="234" spans="1:13" x14ac:dyDescent="0.25">
      <c r="A234" s="79" t="s">
        <v>48</v>
      </c>
      <c r="B234" s="74" t="s">
        <v>289</v>
      </c>
      <c r="C234" s="74"/>
      <c r="D234" s="74"/>
      <c r="E234" s="74"/>
      <c r="F234" s="74"/>
      <c r="G234" s="74"/>
      <c r="H234" s="74"/>
      <c r="I234" s="74"/>
      <c r="J234" s="74">
        <v>307.60000000000002</v>
      </c>
      <c r="K234" s="74"/>
      <c r="L234" s="74">
        <v>47.599999999999994</v>
      </c>
      <c r="M234" s="74">
        <v>355.20000000000005</v>
      </c>
    </row>
    <row r="235" spans="1:13" x14ac:dyDescent="0.25">
      <c r="A235" s="79" t="s">
        <v>48</v>
      </c>
      <c r="B235" s="74" t="s">
        <v>290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>
        <v>26.1</v>
      </c>
      <c r="M235" s="74">
        <v>26.1</v>
      </c>
    </row>
    <row r="236" spans="1:13" x14ac:dyDescent="0.25">
      <c r="A236" s="79" t="s">
        <v>48</v>
      </c>
      <c r="B236" s="74" t="s">
        <v>291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>
        <v>2</v>
      </c>
      <c r="M236" s="74">
        <v>2</v>
      </c>
    </row>
    <row r="237" spans="1:13" x14ac:dyDescent="0.25">
      <c r="A237" s="79" t="s">
        <v>48</v>
      </c>
      <c r="B237" s="74" t="s">
        <v>292</v>
      </c>
      <c r="C237" s="74">
        <v>16</v>
      </c>
      <c r="D237" s="74"/>
      <c r="E237" s="74"/>
      <c r="F237" s="74"/>
      <c r="G237" s="74"/>
      <c r="H237" s="74"/>
      <c r="I237" s="74"/>
      <c r="J237" s="74"/>
      <c r="K237" s="74"/>
      <c r="L237" s="74"/>
      <c r="M237" s="74">
        <v>16</v>
      </c>
    </row>
    <row r="238" spans="1:13" x14ac:dyDescent="0.25">
      <c r="A238" s="79" t="s">
        <v>48</v>
      </c>
      <c r="B238" s="74" t="s">
        <v>293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>
        <v>1.2</v>
      </c>
      <c r="M238" s="74">
        <v>1.2</v>
      </c>
    </row>
    <row r="239" spans="1:13" x14ac:dyDescent="0.25">
      <c r="A239" s="79" t="s">
        <v>48</v>
      </c>
      <c r="B239" s="74" t="s">
        <v>294</v>
      </c>
      <c r="C239" s="74"/>
      <c r="D239" s="74"/>
      <c r="E239" s="74"/>
      <c r="F239" s="74"/>
      <c r="G239" s="74"/>
      <c r="H239" s="74"/>
      <c r="I239" s="74">
        <v>8</v>
      </c>
      <c r="J239" s="74">
        <v>85.100000000000009</v>
      </c>
      <c r="K239" s="74"/>
      <c r="L239" s="74">
        <v>21</v>
      </c>
      <c r="M239" s="74">
        <v>114.10000000000001</v>
      </c>
    </row>
    <row r="240" spans="1:13" x14ac:dyDescent="0.25">
      <c r="A240" s="79" t="s">
        <v>48</v>
      </c>
      <c r="B240" s="74" t="s">
        <v>295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>
        <v>16.600000000000001</v>
      </c>
      <c r="M240" s="74">
        <v>16.600000000000001</v>
      </c>
    </row>
    <row r="241" spans="1:13" x14ac:dyDescent="0.25">
      <c r="A241" s="79" t="s">
        <v>48</v>
      </c>
      <c r="B241" s="74" t="s">
        <v>296</v>
      </c>
      <c r="C241" s="74">
        <v>18</v>
      </c>
      <c r="D241" s="74"/>
      <c r="E241" s="74"/>
      <c r="F241" s="74"/>
      <c r="G241" s="74"/>
      <c r="H241" s="74"/>
      <c r="I241" s="74">
        <v>49.3</v>
      </c>
      <c r="J241" s="74">
        <v>245</v>
      </c>
      <c r="K241" s="74"/>
      <c r="L241" s="74">
        <v>10</v>
      </c>
      <c r="M241" s="74">
        <v>322.3</v>
      </c>
    </row>
    <row r="242" spans="1:13" x14ac:dyDescent="0.25">
      <c r="A242" s="79" t="s">
        <v>48</v>
      </c>
      <c r="B242" s="74" t="s">
        <v>297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>
        <v>1</v>
      </c>
      <c r="M242" s="74">
        <v>1</v>
      </c>
    </row>
    <row r="243" spans="1:13" x14ac:dyDescent="0.25">
      <c r="A243" s="79" t="s">
        <v>48</v>
      </c>
      <c r="B243" s="74" t="s">
        <v>298</v>
      </c>
      <c r="C243" s="74"/>
      <c r="D243" s="74"/>
      <c r="E243" s="74"/>
      <c r="F243" s="74"/>
      <c r="G243" s="74"/>
      <c r="H243" s="74"/>
      <c r="I243" s="74">
        <v>10</v>
      </c>
      <c r="J243" s="74">
        <v>116.4</v>
      </c>
      <c r="K243" s="74"/>
      <c r="L243" s="74"/>
      <c r="M243" s="74">
        <v>126.4</v>
      </c>
    </row>
    <row r="244" spans="1:13" ht="15.75" thickBot="1" x14ac:dyDescent="0.3">
      <c r="A244" s="80" t="s">
        <v>347</v>
      </c>
      <c r="B244" s="75" t="s">
        <v>394</v>
      </c>
      <c r="C244" s="76">
        <v>34</v>
      </c>
      <c r="D244" s="76"/>
      <c r="E244" s="76"/>
      <c r="F244" s="76"/>
      <c r="G244" s="76"/>
      <c r="H244" s="76"/>
      <c r="I244" s="76">
        <v>77.3</v>
      </c>
      <c r="J244" s="76">
        <v>1194.3000000000002</v>
      </c>
      <c r="K244" s="76"/>
      <c r="L244" s="76">
        <v>217.49999999999997</v>
      </c>
      <c r="M244" s="76">
        <v>1523.1000000000001</v>
      </c>
    </row>
    <row r="245" spans="1:13" x14ac:dyDescent="0.25">
      <c r="A245" s="79" t="s">
        <v>50</v>
      </c>
      <c r="B245" s="74" t="s">
        <v>299</v>
      </c>
      <c r="C245" s="74">
        <v>32.9</v>
      </c>
      <c r="D245" s="74"/>
      <c r="E245" s="74"/>
      <c r="F245" s="74"/>
      <c r="G245" s="74"/>
      <c r="H245" s="74"/>
      <c r="I245" s="74">
        <v>46.3</v>
      </c>
      <c r="J245" s="74">
        <v>186.1</v>
      </c>
      <c r="K245" s="74"/>
      <c r="L245" s="74"/>
      <c r="M245" s="74">
        <v>265.29999999999995</v>
      </c>
    </row>
    <row r="246" spans="1:13" x14ac:dyDescent="0.25">
      <c r="A246" s="79" t="s">
        <v>50</v>
      </c>
      <c r="B246" s="74" t="s">
        <v>300</v>
      </c>
      <c r="C246" s="74"/>
      <c r="D246" s="74"/>
      <c r="E246" s="74"/>
      <c r="F246" s="74"/>
      <c r="G246" s="74"/>
      <c r="H246" s="74"/>
      <c r="I246" s="74"/>
      <c r="J246" s="74">
        <v>51.5</v>
      </c>
      <c r="K246" s="74"/>
      <c r="L246" s="74"/>
      <c r="M246" s="74">
        <v>51.5</v>
      </c>
    </row>
    <row r="247" spans="1:13" x14ac:dyDescent="0.25">
      <c r="A247" s="79" t="s">
        <v>50</v>
      </c>
      <c r="B247" s="74" t="s">
        <v>301</v>
      </c>
      <c r="C247" s="74"/>
      <c r="D247" s="74"/>
      <c r="E247" s="74"/>
      <c r="F247" s="74"/>
      <c r="G247" s="74"/>
      <c r="H247" s="74"/>
      <c r="I247" s="74">
        <v>26</v>
      </c>
      <c r="J247" s="74">
        <v>73</v>
      </c>
      <c r="K247" s="74"/>
      <c r="L247" s="74"/>
      <c r="M247" s="74">
        <v>99</v>
      </c>
    </row>
    <row r="248" spans="1:13" x14ac:dyDescent="0.25">
      <c r="A248" s="79" t="s">
        <v>50</v>
      </c>
      <c r="B248" s="74" t="s">
        <v>302</v>
      </c>
      <c r="C248" s="74">
        <v>14.5</v>
      </c>
      <c r="D248" s="74"/>
      <c r="E248" s="74"/>
      <c r="F248" s="74"/>
      <c r="G248" s="74"/>
      <c r="H248" s="74"/>
      <c r="I248" s="74">
        <v>24.6</v>
      </c>
      <c r="J248" s="74"/>
      <c r="K248" s="74"/>
      <c r="L248" s="74">
        <v>16</v>
      </c>
      <c r="M248" s="74">
        <v>55.1</v>
      </c>
    </row>
    <row r="249" spans="1:13" x14ac:dyDescent="0.25">
      <c r="A249" s="79" t="s">
        <v>50</v>
      </c>
      <c r="B249" s="74" t="s">
        <v>303</v>
      </c>
      <c r="C249" s="74">
        <v>17.5</v>
      </c>
      <c r="D249" s="74"/>
      <c r="E249" s="74"/>
      <c r="F249" s="74"/>
      <c r="G249" s="74"/>
      <c r="H249" s="74"/>
      <c r="I249" s="74">
        <v>31.3</v>
      </c>
      <c r="J249" s="74">
        <v>23.1</v>
      </c>
      <c r="K249" s="74"/>
      <c r="L249" s="74"/>
      <c r="M249" s="74">
        <v>71.900000000000006</v>
      </c>
    </row>
    <row r="250" spans="1:13" x14ac:dyDescent="0.25">
      <c r="A250" s="79" t="s">
        <v>50</v>
      </c>
      <c r="B250" s="74" t="s">
        <v>163</v>
      </c>
      <c r="C250" s="74"/>
      <c r="D250" s="74"/>
      <c r="E250" s="74"/>
      <c r="F250" s="74"/>
      <c r="G250" s="74"/>
      <c r="H250" s="74"/>
      <c r="I250" s="74">
        <v>26.1</v>
      </c>
      <c r="J250" s="74">
        <v>61</v>
      </c>
      <c r="K250" s="74"/>
      <c r="L250" s="74"/>
      <c r="M250" s="74">
        <v>87.1</v>
      </c>
    </row>
    <row r="251" spans="1:13" x14ac:dyDescent="0.25">
      <c r="A251" s="79" t="s">
        <v>50</v>
      </c>
      <c r="B251" s="74" t="s">
        <v>304</v>
      </c>
      <c r="C251" s="74">
        <v>48.1</v>
      </c>
      <c r="D251" s="74"/>
      <c r="E251" s="74"/>
      <c r="F251" s="74"/>
      <c r="G251" s="74"/>
      <c r="H251" s="74"/>
      <c r="I251" s="74">
        <v>76</v>
      </c>
      <c r="J251" s="74">
        <v>141.56</v>
      </c>
      <c r="K251" s="74"/>
      <c r="L251" s="74">
        <v>9</v>
      </c>
      <c r="M251" s="74">
        <v>274.65999999999997</v>
      </c>
    </row>
    <row r="252" spans="1:13" ht="15.75" thickBot="1" x14ac:dyDescent="0.3">
      <c r="A252" s="80" t="s">
        <v>348</v>
      </c>
      <c r="B252" s="75" t="s">
        <v>394</v>
      </c>
      <c r="C252" s="76">
        <v>113</v>
      </c>
      <c r="D252" s="76"/>
      <c r="E252" s="76"/>
      <c r="F252" s="76"/>
      <c r="G252" s="76"/>
      <c r="H252" s="76"/>
      <c r="I252" s="76">
        <v>230.3</v>
      </c>
      <c r="J252" s="76">
        <v>536.26</v>
      </c>
      <c r="K252" s="76"/>
      <c r="L252" s="76">
        <v>25</v>
      </c>
      <c r="M252" s="76">
        <v>904.56</v>
      </c>
    </row>
    <row r="253" spans="1:13" x14ac:dyDescent="0.25">
      <c r="A253" s="79" t="s">
        <v>51</v>
      </c>
      <c r="B253" s="74" t="s">
        <v>305</v>
      </c>
      <c r="C253" s="74"/>
      <c r="D253" s="74"/>
      <c r="E253" s="74"/>
      <c r="F253" s="74"/>
      <c r="G253" s="74"/>
      <c r="H253" s="74"/>
      <c r="I253" s="74"/>
      <c r="J253" s="74"/>
      <c r="K253" s="74"/>
      <c r="L253" s="74">
        <v>21</v>
      </c>
      <c r="M253" s="74">
        <v>21</v>
      </c>
    </row>
    <row r="254" spans="1:13" x14ac:dyDescent="0.25">
      <c r="A254" s="79" t="s">
        <v>51</v>
      </c>
      <c r="B254" s="74" t="s">
        <v>306</v>
      </c>
      <c r="C254" s="74"/>
      <c r="D254" s="74"/>
      <c r="E254" s="74"/>
      <c r="F254" s="74">
        <v>46</v>
      </c>
      <c r="G254" s="74">
        <v>22.5</v>
      </c>
      <c r="H254" s="74"/>
      <c r="I254" s="74"/>
      <c r="J254" s="74"/>
      <c r="K254" s="74"/>
      <c r="L254" s="74"/>
      <c r="M254" s="74">
        <v>68.5</v>
      </c>
    </row>
    <row r="255" spans="1:13" x14ac:dyDescent="0.25">
      <c r="A255" s="79" t="s">
        <v>51</v>
      </c>
      <c r="B255" s="74" t="s">
        <v>307</v>
      </c>
      <c r="C255" s="74"/>
      <c r="D255" s="74">
        <v>14</v>
      </c>
      <c r="E255" s="74"/>
      <c r="F255" s="74"/>
      <c r="G255" s="74"/>
      <c r="H255" s="74"/>
      <c r="I255" s="74"/>
      <c r="J255" s="74"/>
      <c r="K255" s="74"/>
      <c r="L255" s="74"/>
      <c r="M255" s="74">
        <v>14</v>
      </c>
    </row>
    <row r="256" spans="1:13" x14ac:dyDescent="0.25">
      <c r="A256" s="79" t="s">
        <v>51</v>
      </c>
      <c r="B256" s="74" t="s">
        <v>308</v>
      </c>
      <c r="C256" s="74"/>
      <c r="D256" s="74"/>
      <c r="E256" s="74"/>
      <c r="F256" s="74"/>
      <c r="G256" s="74"/>
      <c r="H256" s="74">
        <v>98.1</v>
      </c>
      <c r="I256" s="74"/>
      <c r="J256" s="74"/>
      <c r="K256" s="74"/>
      <c r="L256" s="74">
        <v>33</v>
      </c>
      <c r="M256" s="74">
        <v>131.1</v>
      </c>
    </row>
    <row r="257" spans="1:13" x14ac:dyDescent="0.25">
      <c r="A257" s="79" t="s">
        <v>51</v>
      </c>
      <c r="B257" s="74" t="s">
        <v>309</v>
      </c>
      <c r="C257" s="74"/>
      <c r="D257" s="74"/>
      <c r="E257" s="74"/>
      <c r="F257" s="74">
        <v>7</v>
      </c>
      <c r="G257" s="74"/>
      <c r="H257" s="74"/>
      <c r="I257" s="74"/>
      <c r="J257" s="74"/>
      <c r="K257" s="74"/>
      <c r="L257" s="74"/>
      <c r="M257" s="74">
        <v>7</v>
      </c>
    </row>
    <row r="258" spans="1:13" ht="15.75" thickBot="1" x14ac:dyDescent="0.3">
      <c r="A258" s="80" t="s">
        <v>390</v>
      </c>
      <c r="B258" s="75" t="s">
        <v>394</v>
      </c>
      <c r="C258" s="76"/>
      <c r="D258" s="76">
        <v>14</v>
      </c>
      <c r="E258" s="76"/>
      <c r="F258" s="76">
        <v>53</v>
      </c>
      <c r="G258" s="76">
        <v>22.5</v>
      </c>
      <c r="H258" s="76">
        <v>98.1</v>
      </c>
      <c r="I258" s="76"/>
      <c r="J258" s="76"/>
      <c r="K258" s="76"/>
      <c r="L258" s="76">
        <v>54</v>
      </c>
      <c r="M258" s="76">
        <v>241.6</v>
      </c>
    </row>
    <row r="259" spans="1:13" x14ac:dyDescent="0.25">
      <c r="A259" s="79" t="s">
        <v>52</v>
      </c>
      <c r="B259" s="74" t="s">
        <v>310</v>
      </c>
      <c r="C259" s="74"/>
      <c r="D259" s="74"/>
      <c r="E259" s="74"/>
      <c r="F259" s="74"/>
      <c r="G259" s="74"/>
      <c r="H259" s="74"/>
      <c r="I259" s="74"/>
      <c r="J259" s="74"/>
      <c r="K259" s="74"/>
      <c r="L259" s="74">
        <v>5</v>
      </c>
      <c r="M259" s="74">
        <v>5</v>
      </c>
    </row>
    <row r="260" spans="1:13" x14ac:dyDescent="0.25">
      <c r="A260" s="79" t="s">
        <v>52</v>
      </c>
      <c r="B260" s="74" t="s">
        <v>311</v>
      </c>
      <c r="C260" s="74"/>
      <c r="D260" s="74"/>
      <c r="E260" s="74"/>
      <c r="F260" s="74"/>
      <c r="G260" s="74"/>
      <c r="H260" s="74"/>
      <c r="I260" s="74">
        <v>121.8</v>
      </c>
      <c r="J260" s="74"/>
      <c r="K260" s="74"/>
      <c r="L260" s="74"/>
      <c r="M260" s="74">
        <v>121.8</v>
      </c>
    </row>
    <row r="261" spans="1:13" x14ac:dyDescent="0.25">
      <c r="A261" s="79" t="s">
        <v>52</v>
      </c>
      <c r="B261" s="74" t="s">
        <v>312</v>
      </c>
      <c r="C261" s="74"/>
      <c r="D261" s="74"/>
      <c r="E261" s="74"/>
      <c r="F261" s="74"/>
      <c r="G261" s="74"/>
      <c r="H261" s="74"/>
      <c r="I261" s="74">
        <v>52.400000000000006</v>
      </c>
      <c r="J261" s="74"/>
      <c r="K261" s="74"/>
      <c r="L261" s="74"/>
      <c r="M261" s="74">
        <v>52.400000000000006</v>
      </c>
    </row>
    <row r="262" spans="1:13" x14ac:dyDescent="0.25">
      <c r="A262" s="79" t="s">
        <v>52</v>
      </c>
      <c r="B262" s="74" t="s">
        <v>313</v>
      </c>
      <c r="C262" s="74"/>
      <c r="D262" s="74"/>
      <c r="E262" s="74"/>
      <c r="F262" s="74"/>
      <c r="G262" s="74"/>
      <c r="H262" s="74"/>
      <c r="I262" s="74">
        <v>95.300000000000011</v>
      </c>
      <c r="J262" s="74"/>
      <c r="K262" s="74"/>
      <c r="L262" s="74"/>
      <c r="M262" s="74">
        <v>95.300000000000011</v>
      </c>
    </row>
    <row r="263" spans="1:13" x14ac:dyDescent="0.25">
      <c r="A263" s="79" t="s">
        <v>52</v>
      </c>
      <c r="B263" s="74" t="s">
        <v>314</v>
      </c>
      <c r="C263" s="74"/>
      <c r="D263" s="74"/>
      <c r="E263" s="74"/>
      <c r="F263" s="74"/>
      <c r="G263" s="74"/>
      <c r="H263" s="74"/>
      <c r="I263" s="74"/>
      <c r="J263" s="74"/>
      <c r="K263" s="74"/>
      <c r="L263" s="74">
        <v>4</v>
      </c>
      <c r="M263" s="74">
        <v>4</v>
      </c>
    </row>
    <row r="264" spans="1:13" x14ac:dyDescent="0.25">
      <c r="A264" s="79" t="s">
        <v>52</v>
      </c>
      <c r="B264" s="74" t="s">
        <v>315</v>
      </c>
      <c r="C264" s="74"/>
      <c r="D264" s="74"/>
      <c r="E264" s="74"/>
      <c r="F264" s="74"/>
      <c r="G264" s="74"/>
      <c r="H264" s="74"/>
      <c r="I264" s="74">
        <v>53.5</v>
      </c>
      <c r="J264" s="74"/>
      <c r="K264" s="74"/>
      <c r="L264" s="74"/>
      <c r="M264" s="74">
        <v>53.5</v>
      </c>
    </row>
    <row r="265" spans="1:13" x14ac:dyDescent="0.25">
      <c r="A265" s="79" t="s">
        <v>52</v>
      </c>
      <c r="B265" s="74" t="s">
        <v>316</v>
      </c>
      <c r="C265" s="74"/>
      <c r="D265" s="74"/>
      <c r="E265" s="74"/>
      <c r="F265" s="74"/>
      <c r="G265" s="74"/>
      <c r="H265" s="74"/>
      <c r="I265" s="74"/>
      <c r="J265" s="74"/>
      <c r="K265" s="74"/>
      <c r="L265" s="74">
        <v>30</v>
      </c>
      <c r="M265" s="74">
        <v>30</v>
      </c>
    </row>
    <row r="266" spans="1:13" x14ac:dyDescent="0.25">
      <c r="A266" s="79" t="s">
        <v>52</v>
      </c>
      <c r="B266" s="74" t="s">
        <v>317</v>
      </c>
      <c r="C266" s="74"/>
      <c r="D266" s="74"/>
      <c r="E266" s="74"/>
      <c r="F266" s="74"/>
      <c r="G266" s="74"/>
      <c r="H266" s="74">
        <v>104.7</v>
      </c>
      <c r="I266" s="74"/>
      <c r="J266" s="74"/>
      <c r="K266" s="74"/>
      <c r="L266" s="74"/>
      <c r="M266" s="74">
        <v>104.7</v>
      </c>
    </row>
    <row r="267" spans="1:13" x14ac:dyDescent="0.25">
      <c r="A267" s="79" t="s">
        <v>52</v>
      </c>
      <c r="B267" s="74" t="s">
        <v>318</v>
      </c>
      <c r="C267" s="74"/>
      <c r="D267" s="74"/>
      <c r="E267" s="74"/>
      <c r="F267" s="74"/>
      <c r="G267" s="74"/>
      <c r="H267" s="74">
        <v>489.6</v>
      </c>
      <c r="I267" s="74"/>
      <c r="J267" s="74"/>
      <c r="K267" s="74"/>
      <c r="L267" s="74"/>
      <c r="M267" s="74">
        <v>489.6</v>
      </c>
    </row>
    <row r="268" spans="1:13" x14ac:dyDescent="0.25">
      <c r="A268" s="79" t="s">
        <v>52</v>
      </c>
      <c r="B268" s="74" t="s">
        <v>319</v>
      </c>
      <c r="C268" s="74"/>
      <c r="D268" s="74"/>
      <c r="E268" s="74"/>
      <c r="F268" s="74"/>
      <c r="G268" s="74"/>
      <c r="H268" s="74"/>
      <c r="I268" s="74">
        <v>58.44</v>
      </c>
      <c r="J268" s="74"/>
      <c r="K268" s="74"/>
      <c r="L268" s="74"/>
      <c r="M268" s="74">
        <v>58.44</v>
      </c>
    </row>
    <row r="269" spans="1:13" x14ac:dyDescent="0.25">
      <c r="A269" s="79" t="s">
        <v>52</v>
      </c>
      <c r="B269" s="74" t="s">
        <v>320</v>
      </c>
      <c r="C269" s="74"/>
      <c r="D269" s="74"/>
      <c r="E269" s="74"/>
      <c r="F269" s="74"/>
      <c r="G269" s="74"/>
      <c r="H269" s="74"/>
      <c r="I269" s="74">
        <v>15</v>
      </c>
      <c r="J269" s="74"/>
      <c r="K269" s="74"/>
      <c r="L269" s="74"/>
      <c r="M269" s="74">
        <v>15</v>
      </c>
    </row>
    <row r="270" spans="1:13" ht="15.75" thickBot="1" x14ac:dyDescent="0.3">
      <c r="A270" s="80" t="s">
        <v>349</v>
      </c>
      <c r="B270" s="75" t="s">
        <v>394</v>
      </c>
      <c r="C270" s="76"/>
      <c r="D270" s="76"/>
      <c r="E270" s="76"/>
      <c r="F270" s="76"/>
      <c r="G270" s="76"/>
      <c r="H270" s="76">
        <v>594.30000000000007</v>
      </c>
      <c r="I270" s="76">
        <v>396.44</v>
      </c>
      <c r="J270" s="76"/>
      <c r="K270" s="76"/>
      <c r="L270" s="76">
        <v>39</v>
      </c>
      <c r="M270" s="76">
        <v>1029.74</v>
      </c>
    </row>
    <row r="271" spans="1:13" x14ac:dyDescent="0.25">
      <c r="A271" s="79" t="s">
        <v>53</v>
      </c>
      <c r="B271" s="74" t="s">
        <v>321</v>
      </c>
      <c r="C271" s="74">
        <v>13</v>
      </c>
      <c r="D271" s="74"/>
      <c r="E271" s="74"/>
      <c r="F271" s="74"/>
      <c r="G271" s="74"/>
      <c r="H271" s="74"/>
      <c r="I271" s="74">
        <v>87</v>
      </c>
      <c r="J271" s="74">
        <v>317.42</v>
      </c>
      <c r="K271" s="74"/>
      <c r="L271" s="74">
        <v>16</v>
      </c>
      <c r="M271" s="74">
        <v>433.42</v>
      </c>
    </row>
    <row r="272" spans="1:13" x14ac:dyDescent="0.25">
      <c r="A272" s="79" t="s">
        <v>53</v>
      </c>
      <c r="B272" s="74" t="s">
        <v>322</v>
      </c>
      <c r="C272" s="74"/>
      <c r="D272" s="74"/>
      <c r="E272" s="74"/>
      <c r="F272" s="74"/>
      <c r="G272" s="74"/>
      <c r="H272" s="74"/>
      <c r="I272" s="74">
        <v>7.2</v>
      </c>
      <c r="J272" s="74">
        <v>13.6</v>
      </c>
      <c r="K272" s="74"/>
      <c r="L272" s="74"/>
      <c r="M272" s="74">
        <v>20.8</v>
      </c>
    </row>
    <row r="273" spans="1:13" x14ac:dyDescent="0.25">
      <c r="A273" s="79" t="s">
        <v>53</v>
      </c>
      <c r="B273" s="74" t="s">
        <v>323</v>
      </c>
      <c r="C273" s="74"/>
      <c r="D273" s="74"/>
      <c r="E273" s="74"/>
      <c r="F273" s="74"/>
      <c r="G273" s="74"/>
      <c r="H273" s="74"/>
      <c r="I273" s="74">
        <v>20.8</v>
      </c>
      <c r="J273" s="74"/>
      <c r="K273" s="74"/>
      <c r="L273" s="74"/>
      <c r="M273" s="74">
        <v>20.8</v>
      </c>
    </row>
    <row r="274" spans="1:13" x14ac:dyDescent="0.25">
      <c r="A274" s="79" t="s">
        <v>53</v>
      </c>
      <c r="B274" s="74" t="s">
        <v>324</v>
      </c>
      <c r="C274" s="74"/>
      <c r="D274" s="74"/>
      <c r="E274" s="74"/>
      <c r="F274" s="74"/>
      <c r="G274" s="74"/>
      <c r="H274" s="74"/>
      <c r="I274" s="74"/>
      <c r="J274" s="74">
        <v>43.6</v>
      </c>
      <c r="K274" s="74"/>
      <c r="L274" s="74"/>
      <c r="M274" s="74">
        <v>43.6</v>
      </c>
    </row>
    <row r="275" spans="1:13" x14ac:dyDescent="0.25">
      <c r="A275" s="79" t="s">
        <v>53</v>
      </c>
      <c r="B275" s="74" t="s">
        <v>325</v>
      </c>
      <c r="C275" s="74"/>
      <c r="D275" s="74"/>
      <c r="E275" s="74"/>
      <c r="F275" s="74"/>
      <c r="G275" s="74"/>
      <c r="H275" s="74"/>
      <c r="I275" s="74"/>
      <c r="J275" s="74">
        <v>762.69999999999993</v>
      </c>
      <c r="K275" s="74"/>
      <c r="L275" s="74">
        <v>575</v>
      </c>
      <c r="M275" s="74">
        <v>1337.6999999999998</v>
      </c>
    </row>
    <row r="276" spans="1:13" x14ac:dyDescent="0.25">
      <c r="A276" s="79" t="s">
        <v>53</v>
      </c>
      <c r="B276" s="74" t="s">
        <v>326</v>
      </c>
      <c r="C276" s="74"/>
      <c r="D276" s="74"/>
      <c r="E276" s="74"/>
      <c r="F276" s="74"/>
      <c r="G276" s="74"/>
      <c r="H276" s="74"/>
      <c r="I276" s="74">
        <v>53.6</v>
      </c>
      <c r="J276" s="74">
        <v>27.3</v>
      </c>
      <c r="K276" s="74"/>
      <c r="L276" s="74"/>
      <c r="M276" s="74">
        <v>80.900000000000006</v>
      </c>
    </row>
    <row r="277" spans="1:13" x14ac:dyDescent="0.25">
      <c r="A277" s="79" t="s">
        <v>53</v>
      </c>
      <c r="B277" s="74" t="s">
        <v>327</v>
      </c>
      <c r="C277" s="74">
        <v>7.25</v>
      </c>
      <c r="D277" s="74"/>
      <c r="E277" s="74"/>
      <c r="F277" s="74"/>
      <c r="G277" s="74"/>
      <c r="H277" s="74"/>
      <c r="I277" s="74"/>
      <c r="J277" s="74"/>
      <c r="K277" s="74"/>
      <c r="L277" s="74"/>
      <c r="M277" s="74">
        <v>7.25</v>
      </c>
    </row>
    <row r="278" spans="1:13" x14ac:dyDescent="0.25">
      <c r="A278" s="79" t="s">
        <v>53</v>
      </c>
      <c r="B278" s="74" t="s">
        <v>328</v>
      </c>
      <c r="C278" s="74"/>
      <c r="D278" s="74"/>
      <c r="E278" s="74"/>
      <c r="F278" s="74"/>
      <c r="G278" s="74"/>
      <c r="H278" s="74"/>
      <c r="I278" s="74"/>
      <c r="J278" s="74">
        <v>156.88999999999999</v>
      </c>
      <c r="K278" s="74"/>
      <c r="L278" s="74">
        <v>32.42</v>
      </c>
      <c r="M278" s="74">
        <v>189.31</v>
      </c>
    </row>
    <row r="279" spans="1:13" ht="15.75" thickBot="1" x14ac:dyDescent="0.3">
      <c r="A279" s="81" t="s">
        <v>350</v>
      </c>
      <c r="B279" s="75" t="s">
        <v>394</v>
      </c>
      <c r="C279" s="77">
        <v>20.25</v>
      </c>
      <c r="D279" s="77"/>
      <c r="E279" s="77"/>
      <c r="F279" s="77"/>
      <c r="G279" s="77"/>
      <c r="H279" s="77"/>
      <c r="I279" s="77">
        <v>168.6</v>
      </c>
      <c r="J279" s="77">
        <v>1321.5099999999998</v>
      </c>
      <c r="K279" s="77"/>
      <c r="L279" s="77">
        <v>623.41999999999996</v>
      </c>
      <c r="M279" s="77">
        <v>2133.7799999999997</v>
      </c>
    </row>
    <row r="280" spans="1:13" ht="15.75" thickBot="1" x14ac:dyDescent="0.3">
      <c r="A280" s="80" t="s">
        <v>65</v>
      </c>
      <c r="B280" s="75" t="s">
        <v>394</v>
      </c>
      <c r="C280" s="76">
        <v>701.87</v>
      </c>
      <c r="D280" s="76">
        <v>347.75</v>
      </c>
      <c r="E280" s="76">
        <v>793.4</v>
      </c>
      <c r="F280" s="76">
        <v>410.4</v>
      </c>
      <c r="G280" s="76">
        <v>480.6</v>
      </c>
      <c r="H280" s="76">
        <v>2802.7</v>
      </c>
      <c r="I280" s="76">
        <v>5479.1800000000012</v>
      </c>
      <c r="J280" s="76">
        <v>23831.409999999993</v>
      </c>
      <c r="K280" s="76">
        <v>53.3</v>
      </c>
      <c r="L280" s="76">
        <v>3916.2100000000005</v>
      </c>
      <c r="M280" s="76">
        <v>38816.820000000022</v>
      </c>
    </row>
    <row r="282" spans="1:13" x14ac:dyDescent="0.25">
      <c r="A282" s="82" t="s">
        <v>407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BCA0-3F0A-40D7-8785-9A86E78124E4}">
  <dimension ref="A1:L143"/>
  <sheetViews>
    <sheetView zoomScaleNormal="100" workbookViewId="0">
      <selection sqref="A1:L143"/>
    </sheetView>
  </sheetViews>
  <sheetFormatPr defaultColWidth="9.85546875" defaultRowHeight="12.75" x14ac:dyDescent="0.2"/>
  <cols>
    <col min="1" max="1" width="33.42578125" style="87" customWidth="1"/>
    <col min="2" max="2" width="9.85546875" style="1"/>
    <col min="3" max="3" width="7.42578125" style="1" customWidth="1"/>
    <col min="4" max="4" width="6.5703125" style="1" customWidth="1"/>
    <col min="5" max="5" width="8" style="1" customWidth="1"/>
    <col min="6" max="6" width="6" style="1" customWidth="1"/>
    <col min="7" max="7" width="6.42578125" style="1" customWidth="1"/>
    <col min="8" max="8" width="6.140625" style="1" customWidth="1"/>
    <col min="9" max="9" width="6" style="1" customWidth="1"/>
    <col min="10" max="10" width="6.28515625" style="1" customWidth="1"/>
    <col min="11" max="11" width="6.5703125" style="1" customWidth="1"/>
    <col min="12" max="12" width="16.140625" style="1" customWidth="1"/>
    <col min="13" max="16384" width="9.85546875" style="1"/>
  </cols>
  <sheetData>
    <row r="1" spans="1:12" ht="15" x14ac:dyDescent="0.25">
      <c r="A1" s="83" t="s">
        <v>0</v>
      </c>
      <c r="B1" s="3" t="s">
        <v>329</v>
      </c>
      <c r="C1" s="3" t="s">
        <v>55</v>
      </c>
      <c r="D1" s="3" t="s">
        <v>56</v>
      </c>
      <c r="E1" s="3" t="s">
        <v>57</v>
      </c>
      <c r="F1" s="3" t="s">
        <v>58</v>
      </c>
      <c r="G1" s="3" t="s">
        <v>59</v>
      </c>
      <c r="H1" s="3" t="s">
        <v>60</v>
      </c>
      <c r="I1" s="3" t="s">
        <v>61</v>
      </c>
      <c r="J1" s="3" t="s">
        <v>62</v>
      </c>
      <c r="K1" s="3" t="s">
        <v>64</v>
      </c>
      <c r="L1" s="4" t="s">
        <v>392</v>
      </c>
    </row>
    <row r="2" spans="1:12" ht="15" x14ac:dyDescent="0.25">
      <c r="A2" s="84" t="s">
        <v>15</v>
      </c>
      <c r="B2" s="3" t="s">
        <v>66</v>
      </c>
      <c r="C2" s="3"/>
      <c r="D2" s="3"/>
      <c r="E2" s="3"/>
      <c r="F2" s="3"/>
      <c r="G2" s="3">
        <v>74.699999999999989</v>
      </c>
      <c r="H2" s="3"/>
      <c r="I2" s="3"/>
      <c r="J2" s="3"/>
      <c r="K2" s="3"/>
      <c r="L2" s="3">
        <v>74.699999999999989</v>
      </c>
    </row>
    <row r="3" spans="1:12" ht="15.75" thickBot="1" x14ac:dyDescent="0.3">
      <c r="A3" s="85" t="s">
        <v>330</v>
      </c>
      <c r="B3" s="65" t="s">
        <v>394</v>
      </c>
      <c r="C3" s="5"/>
      <c r="D3" s="5"/>
      <c r="E3" s="5"/>
      <c r="F3" s="5"/>
      <c r="G3" s="5">
        <v>74.699999999999989</v>
      </c>
      <c r="H3" s="5"/>
      <c r="I3" s="5"/>
      <c r="J3" s="5"/>
      <c r="K3" s="5"/>
      <c r="L3" s="5">
        <v>74.699999999999989</v>
      </c>
    </row>
    <row r="4" spans="1:12" ht="15" x14ac:dyDescent="0.25">
      <c r="A4" s="84" t="s">
        <v>17</v>
      </c>
      <c r="B4" s="3" t="s">
        <v>68</v>
      </c>
      <c r="C4" s="3"/>
      <c r="D4" s="3"/>
      <c r="E4" s="3"/>
      <c r="F4" s="3"/>
      <c r="G4" s="3"/>
      <c r="H4" s="3"/>
      <c r="I4" s="3">
        <v>25.4</v>
      </c>
      <c r="J4" s="3"/>
      <c r="K4" s="3"/>
      <c r="L4" s="3">
        <v>25.4</v>
      </c>
    </row>
    <row r="5" spans="1:12" ht="15" x14ac:dyDescent="0.25">
      <c r="A5" s="84" t="s">
        <v>17</v>
      </c>
      <c r="B5" s="3" t="s">
        <v>70</v>
      </c>
      <c r="C5" s="3"/>
      <c r="D5" s="3"/>
      <c r="E5" s="3"/>
      <c r="F5" s="3"/>
      <c r="G5" s="3"/>
      <c r="H5" s="3"/>
      <c r="I5" s="3">
        <v>25</v>
      </c>
      <c r="J5" s="3"/>
      <c r="K5" s="3"/>
      <c r="L5" s="3">
        <v>25</v>
      </c>
    </row>
    <row r="6" spans="1:12" ht="15" x14ac:dyDescent="0.25">
      <c r="A6" s="84" t="s">
        <v>17</v>
      </c>
      <c r="B6" s="3" t="s">
        <v>71</v>
      </c>
      <c r="C6" s="3"/>
      <c r="D6" s="3"/>
      <c r="E6" s="3"/>
      <c r="F6" s="3"/>
      <c r="G6" s="3"/>
      <c r="H6" s="3"/>
      <c r="I6" s="3">
        <v>33</v>
      </c>
      <c r="J6" s="3"/>
      <c r="K6" s="3"/>
      <c r="L6" s="3">
        <v>33</v>
      </c>
    </row>
    <row r="7" spans="1:12" ht="15" x14ac:dyDescent="0.25">
      <c r="A7" s="84" t="s">
        <v>17</v>
      </c>
      <c r="B7" s="3" t="s">
        <v>73</v>
      </c>
      <c r="C7" s="3"/>
      <c r="D7" s="3"/>
      <c r="E7" s="3"/>
      <c r="F7" s="3"/>
      <c r="G7" s="3"/>
      <c r="H7" s="3"/>
      <c r="I7" s="3">
        <v>107</v>
      </c>
      <c r="J7" s="3"/>
      <c r="K7" s="3"/>
      <c r="L7" s="3">
        <v>107</v>
      </c>
    </row>
    <row r="8" spans="1:12" ht="15" x14ac:dyDescent="0.25">
      <c r="A8" s="84" t="s">
        <v>17</v>
      </c>
      <c r="B8" s="3" t="s">
        <v>77</v>
      </c>
      <c r="C8" s="3"/>
      <c r="D8" s="3"/>
      <c r="E8" s="3"/>
      <c r="F8" s="3"/>
      <c r="G8" s="3"/>
      <c r="H8" s="3"/>
      <c r="I8" s="3">
        <v>20.399999999999999</v>
      </c>
      <c r="J8" s="3"/>
      <c r="K8" s="3"/>
      <c r="L8" s="3">
        <v>20.399999999999999</v>
      </c>
    </row>
    <row r="9" spans="1:12" ht="15" x14ac:dyDescent="0.25">
      <c r="A9" s="84" t="s">
        <v>17</v>
      </c>
      <c r="B9" s="3" t="s">
        <v>78</v>
      </c>
      <c r="C9" s="3"/>
      <c r="D9" s="3"/>
      <c r="E9" s="3"/>
      <c r="F9" s="3"/>
      <c r="G9" s="3"/>
      <c r="H9" s="3"/>
      <c r="I9" s="3">
        <v>2</v>
      </c>
      <c r="J9" s="3"/>
      <c r="K9" s="3"/>
      <c r="L9" s="3">
        <v>2</v>
      </c>
    </row>
    <row r="10" spans="1:12" ht="15" x14ac:dyDescent="0.25">
      <c r="A10" s="84" t="s">
        <v>17</v>
      </c>
      <c r="B10" s="3" t="s">
        <v>79</v>
      </c>
      <c r="C10" s="3"/>
      <c r="D10" s="3"/>
      <c r="E10" s="3"/>
      <c r="F10" s="3"/>
      <c r="G10" s="3"/>
      <c r="H10" s="3"/>
      <c r="I10" s="3">
        <v>7</v>
      </c>
      <c r="J10" s="3"/>
      <c r="K10" s="3"/>
      <c r="L10" s="3">
        <v>7</v>
      </c>
    </row>
    <row r="11" spans="1:12" ht="15" x14ac:dyDescent="0.25">
      <c r="A11" s="84" t="s">
        <v>17</v>
      </c>
      <c r="B11" s="3" t="s">
        <v>81</v>
      </c>
      <c r="C11" s="3"/>
      <c r="D11" s="3"/>
      <c r="E11" s="3"/>
      <c r="F11" s="3"/>
      <c r="G11" s="3"/>
      <c r="H11" s="3"/>
      <c r="I11" s="3">
        <v>18</v>
      </c>
      <c r="J11" s="3"/>
      <c r="K11" s="3"/>
      <c r="L11" s="3">
        <v>18</v>
      </c>
    </row>
    <row r="12" spans="1:12" ht="15" x14ac:dyDescent="0.25">
      <c r="A12" s="84" t="s">
        <v>17</v>
      </c>
      <c r="B12" s="3" t="s">
        <v>82</v>
      </c>
      <c r="C12" s="3"/>
      <c r="D12" s="3"/>
      <c r="E12" s="3"/>
      <c r="F12" s="3"/>
      <c r="G12" s="3"/>
      <c r="H12" s="3"/>
      <c r="I12" s="3">
        <v>24</v>
      </c>
      <c r="J12" s="3"/>
      <c r="K12" s="3"/>
      <c r="L12" s="3">
        <v>24</v>
      </c>
    </row>
    <row r="13" spans="1:12" ht="15" x14ac:dyDescent="0.25">
      <c r="A13" s="84" t="s">
        <v>17</v>
      </c>
      <c r="B13" s="3" t="s">
        <v>83</v>
      </c>
      <c r="C13" s="3"/>
      <c r="D13" s="3"/>
      <c r="E13" s="3"/>
      <c r="F13" s="3"/>
      <c r="G13" s="3"/>
      <c r="H13" s="3"/>
      <c r="I13" s="3">
        <v>29</v>
      </c>
      <c r="J13" s="3"/>
      <c r="K13" s="3"/>
      <c r="L13" s="3">
        <v>29</v>
      </c>
    </row>
    <row r="14" spans="1:12" ht="15" x14ac:dyDescent="0.25">
      <c r="A14" s="84" t="s">
        <v>17</v>
      </c>
      <c r="B14" s="3" t="s">
        <v>85</v>
      </c>
      <c r="C14" s="3"/>
      <c r="D14" s="3"/>
      <c r="E14" s="3">
        <v>199.5</v>
      </c>
      <c r="F14" s="3"/>
      <c r="G14" s="3"/>
      <c r="H14" s="3">
        <v>9.5</v>
      </c>
      <c r="I14" s="3"/>
      <c r="J14" s="3"/>
      <c r="K14" s="3"/>
      <c r="L14" s="3">
        <v>209</v>
      </c>
    </row>
    <row r="15" spans="1:12" ht="15" x14ac:dyDescent="0.25">
      <c r="A15" s="84" t="s">
        <v>17</v>
      </c>
      <c r="B15" s="3" t="s">
        <v>88</v>
      </c>
      <c r="C15" s="3"/>
      <c r="D15" s="3"/>
      <c r="E15" s="3"/>
      <c r="F15" s="3"/>
      <c r="G15" s="3"/>
      <c r="H15" s="3"/>
      <c r="I15" s="3">
        <v>11.5</v>
      </c>
      <c r="J15" s="3"/>
      <c r="K15" s="3"/>
      <c r="L15" s="3">
        <v>11.5</v>
      </c>
    </row>
    <row r="16" spans="1:12" ht="15.75" thickBot="1" x14ac:dyDescent="0.3">
      <c r="A16" s="85" t="s">
        <v>331</v>
      </c>
      <c r="B16" s="65" t="s">
        <v>394</v>
      </c>
      <c r="C16" s="5"/>
      <c r="D16" s="5"/>
      <c r="E16" s="5">
        <v>199.5</v>
      </c>
      <c r="F16" s="5"/>
      <c r="G16" s="5"/>
      <c r="H16" s="5">
        <v>9.5</v>
      </c>
      <c r="I16" s="5">
        <v>302.3</v>
      </c>
      <c r="J16" s="5"/>
      <c r="K16" s="5"/>
      <c r="L16" s="5">
        <v>511.3</v>
      </c>
    </row>
    <row r="17" spans="1:12" ht="15" x14ac:dyDescent="0.25">
      <c r="A17" s="84" t="s">
        <v>19</v>
      </c>
      <c r="B17" s="3" t="s">
        <v>89</v>
      </c>
      <c r="C17" s="3"/>
      <c r="D17" s="3"/>
      <c r="E17" s="3"/>
      <c r="F17" s="3"/>
      <c r="G17" s="3"/>
      <c r="H17" s="3"/>
      <c r="I17" s="3">
        <v>44</v>
      </c>
      <c r="J17" s="3"/>
      <c r="K17" s="3"/>
      <c r="L17" s="3">
        <v>44</v>
      </c>
    </row>
    <row r="18" spans="1:12" ht="15" x14ac:dyDescent="0.25">
      <c r="A18" s="84" t="s">
        <v>19</v>
      </c>
      <c r="B18" s="3" t="s">
        <v>90</v>
      </c>
      <c r="C18" s="3"/>
      <c r="D18" s="3"/>
      <c r="E18" s="3"/>
      <c r="F18" s="3"/>
      <c r="G18" s="3"/>
      <c r="H18" s="3"/>
      <c r="I18" s="3">
        <v>40.4</v>
      </c>
      <c r="J18" s="3"/>
      <c r="K18" s="3"/>
      <c r="L18" s="3">
        <v>40.4</v>
      </c>
    </row>
    <row r="19" spans="1:12" ht="15" x14ac:dyDescent="0.25">
      <c r="A19" s="84" t="s">
        <v>19</v>
      </c>
      <c r="B19" s="3" t="s">
        <v>91</v>
      </c>
      <c r="C19" s="3"/>
      <c r="D19" s="3"/>
      <c r="E19" s="3"/>
      <c r="F19" s="3"/>
      <c r="G19" s="3"/>
      <c r="H19" s="3"/>
      <c r="I19" s="3">
        <v>9</v>
      </c>
      <c r="J19" s="3"/>
      <c r="K19" s="3"/>
      <c r="L19" s="3">
        <v>9</v>
      </c>
    </row>
    <row r="20" spans="1:12" ht="15" x14ac:dyDescent="0.25">
      <c r="A20" s="84" t="s">
        <v>19</v>
      </c>
      <c r="B20" s="3" t="s">
        <v>92</v>
      </c>
      <c r="C20" s="3"/>
      <c r="D20" s="3"/>
      <c r="E20" s="3"/>
      <c r="F20" s="3"/>
      <c r="G20" s="3"/>
      <c r="H20" s="3"/>
      <c r="I20" s="3">
        <v>35.6</v>
      </c>
      <c r="J20" s="3"/>
      <c r="K20" s="3"/>
      <c r="L20" s="3">
        <v>35.6</v>
      </c>
    </row>
    <row r="21" spans="1:12" ht="15" x14ac:dyDescent="0.25">
      <c r="A21" s="84" t="s">
        <v>19</v>
      </c>
      <c r="B21" s="3" t="s">
        <v>93</v>
      </c>
      <c r="C21" s="3"/>
      <c r="D21" s="3"/>
      <c r="E21" s="3"/>
      <c r="F21" s="3"/>
      <c r="G21" s="3"/>
      <c r="H21" s="3">
        <v>238</v>
      </c>
      <c r="I21" s="3"/>
      <c r="J21" s="3"/>
      <c r="K21" s="3"/>
      <c r="L21" s="3">
        <v>238</v>
      </c>
    </row>
    <row r="22" spans="1:12" ht="15.75" thickBot="1" x14ac:dyDescent="0.3">
      <c r="A22" s="85" t="s">
        <v>332</v>
      </c>
      <c r="B22" s="65" t="s">
        <v>394</v>
      </c>
      <c r="C22" s="5"/>
      <c r="D22" s="5"/>
      <c r="E22" s="5"/>
      <c r="F22" s="5"/>
      <c r="G22" s="5"/>
      <c r="H22" s="5">
        <v>238</v>
      </c>
      <c r="I22" s="5">
        <v>129</v>
      </c>
      <c r="J22" s="5"/>
      <c r="K22" s="5"/>
      <c r="L22" s="5">
        <v>367</v>
      </c>
    </row>
    <row r="23" spans="1:12" ht="15" x14ac:dyDescent="0.25">
      <c r="A23" s="84" t="s">
        <v>21</v>
      </c>
      <c r="B23" s="3" t="s">
        <v>94</v>
      </c>
      <c r="C23" s="3"/>
      <c r="D23" s="3"/>
      <c r="E23" s="3"/>
      <c r="F23" s="3"/>
      <c r="G23" s="3"/>
      <c r="H23" s="3"/>
      <c r="I23" s="3"/>
      <c r="J23" s="3">
        <v>20</v>
      </c>
      <c r="K23" s="3"/>
      <c r="L23" s="3">
        <v>20</v>
      </c>
    </row>
    <row r="24" spans="1:12" ht="15" x14ac:dyDescent="0.25">
      <c r="A24" s="84" t="s">
        <v>21</v>
      </c>
      <c r="B24" s="3" t="s">
        <v>95</v>
      </c>
      <c r="C24" s="3"/>
      <c r="D24" s="3"/>
      <c r="E24" s="3"/>
      <c r="F24" s="3"/>
      <c r="G24" s="3"/>
      <c r="H24" s="3"/>
      <c r="I24" s="3"/>
      <c r="J24" s="3">
        <v>19</v>
      </c>
      <c r="K24" s="3"/>
      <c r="L24" s="3">
        <v>19</v>
      </c>
    </row>
    <row r="25" spans="1:12" ht="15.75" thickBot="1" x14ac:dyDescent="0.3">
      <c r="A25" s="85" t="s">
        <v>333</v>
      </c>
      <c r="B25" s="65" t="s">
        <v>394</v>
      </c>
      <c r="C25" s="5"/>
      <c r="D25" s="5"/>
      <c r="E25" s="5"/>
      <c r="F25" s="5"/>
      <c r="G25" s="5"/>
      <c r="H25" s="5"/>
      <c r="I25" s="5"/>
      <c r="J25" s="5">
        <v>39</v>
      </c>
      <c r="K25" s="5"/>
      <c r="L25" s="5">
        <v>39</v>
      </c>
    </row>
    <row r="26" spans="1:12" ht="15" x14ac:dyDescent="0.25">
      <c r="A26" s="84" t="s">
        <v>25</v>
      </c>
      <c r="B26" s="3" t="s">
        <v>103</v>
      </c>
      <c r="C26" s="3"/>
      <c r="D26" s="3"/>
      <c r="E26" s="3"/>
      <c r="F26" s="3"/>
      <c r="G26" s="3"/>
      <c r="H26" s="3"/>
      <c r="I26" s="3">
        <v>20</v>
      </c>
      <c r="J26" s="3"/>
      <c r="K26" s="3"/>
      <c r="L26" s="3">
        <v>20</v>
      </c>
    </row>
    <row r="27" spans="1:12" ht="15" x14ac:dyDescent="0.25">
      <c r="A27" s="84" t="s">
        <v>25</v>
      </c>
      <c r="B27" s="3" t="s">
        <v>104</v>
      </c>
      <c r="C27" s="3"/>
      <c r="D27" s="3"/>
      <c r="E27" s="3"/>
      <c r="F27" s="3"/>
      <c r="G27" s="3"/>
      <c r="H27" s="3"/>
      <c r="I27" s="3">
        <v>40</v>
      </c>
      <c r="J27" s="3"/>
      <c r="K27" s="3"/>
      <c r="L27" s="3">
        <v>40</v>
      </c>
    </row>
    <row r="28" spans="1:12" ht="15" x14ac:dyDescent="0.25">
      <c r="A28" s="84" t="s">
        <v>25</v>
      </c>
      <c r="B28" s="3" t="s">
        <v>106</v>
      </c>
      <c r="C28" s="3"/>
      <c r="D28" s="3"/>
      <c r="E28" s="3"/>
      <c r="F28" s="3"/>
      <c r="G28" s="3"/>
      <c r="H28" s="3"/>
      <c r="I28" s="3">
        <v>37</v>
      </c>
      <c r="J28" s="3"/>
      <c r="K28" s="3"/>
      <c r="L28" s="3">
        <v>37</v>
      </c>
    </row>
    <row r="29" spans="1:12" ht="15.75" thickBot="1" x14ac:dyDescent="0.3">
      <c r="A29" s="85" t="s">
        <v>334</v>
      </c>
      <c r="B29" s="65" t="s">
        <v>394</v>
      </c>
      <c r="C29" s="5"/>
      <c r="D29" s="5"/>
      <c r="E29" s="5"/>
      <c r="F29" s="5"/>
      <c r="G29" s="5"/>
      <c r="H29" s="5"/>
      <c r="I29" s="5">
        <v>97</v>
      </c>
      <c r="J29" s="5"/>
      <c r="K29" s="5"/>
      <c r="L29" s="5">
        <v>97</v>
      </c>
    </row>
    <row r="30" spans="1:12" ht="15" x14ac:dyDescent="0.25">
      <c r="A30" s="84" t="s">
        <v>26</v>
      </c>
      <c r="B30" s="3" t="s">
        <v>110</v>
      </c>
      <c r="C30" s="3"/>
      <c r="D30" s="3"/>
      <c r="E30" s="3"/>
      <c r="F30" s="3"/>
      <c r="G30" s="3"/>
      <c r="H30" s="3"/>
      <c r="I30" s="3"/>
      <c r="J30" s="3">
        <v>95.4</v>
      </c>
      <c r="K30" s="3"/>
      <c r="L30" s="3">
        <v>95.4</v>
      </c>
    </row>
    <row r="31" spans="1:12" ht="15" x14ac:dyDescent="0.25">
      <c r="A31" s="84" t="s">
        <v>26</v>
      </c>
      <c r="B31" s="3" t="s">
        <v>114</v>
      </c>
      <c r="C31" s="3"/>
      <c r="D31" s="3"/>
      <c r="E31" s="3"/>
      <c r="F31" s="3"/>
      <c r="G31" s="3"/>
      <c r="H31" s="3"/>
      <c r="I31" s="3"/>
      <c r="J31" s="3">
        <v>150</v>
      </c>
      <c r="K31" s="3"/>
      <c r="L31" s="3">
        <v>150</v>
      </c>
    </row>
    <row r="32" spans="1:12" ht="15.75" thickBot="1" x14ac:dyDescent="0.3">
      <c r="A32" s="85" t="s">
        <v>335</v>
      </c>
      <c r="B32" s="65" t="s">
        <v>394</v>
      </c>
      <c r="C32" s="5"/>
      <c r="D32" s="5"/>
      <c r="E32" s="5"/>
      <c r="F32" s="5"/>
      <c r="G32" s="5"/>
      <c r="H32" s="5"/>
      <c r="I32" s="5"/>
      <c r="J32" s="5">
        <v>245.4</v>
      </c>
      <c r="K32" s="5"/>
      <c r="L32" s="5">
        <v>245.4</v>
      </c>
    </row>
    <row r="33" spans="1:12" ht="15" x14ac:dyDescent="0.25">
      <c r="A33" s="84" t="s">
        <v>28</v>
      </c>
      <c r="B33" s="3" t="s">
        <v>123</v>
      </c>
      <c r="C33" s="3"/>
      <c r="D33" s="3"/>
      <c r="E33" s="3"/>
      <c r="F33" s="3"/>
      <c r="G33" s="3"/>
      <c r="H33" s="3"/>
      <c r="I33" s="3"/>
      <c r="J33" s="3">
        <v>644.09999999999991</v>
      </c>
      <c r="K33" s="3"/>
      <c r="L33" s="3">
        <v>644.09999999999991</v>
      </c>
    </row>
    <row r="34" spans="1:12" ht="15" x14ac:dyDescent="0.25">
      <c r="A34" s="84" t="s">
        <v>28</v>
      </c>
      <c r="B34" s="3" t="s">
        <v>125</v>
      </c>
      <c r="C34" s="3"/>
      <c r="D34" s="3"/>
      <c r="E34" s="3"/>
      <c r="F34" s="3"/>
      <c r="G34" s="3"/>
      <c r="H34" s="3"/>
      <c r="I34" s="3"/>
      <c r="J34" s="3">
        <v>201.60000000000002</v>
      </c>
      <c r="K34" s="3"/>
      <c r="L34" s="3">
        <v>201.60000000000002</v>
      </c>
    </row>
    <row r="35" spans="1:12" ht="15" x14ac:dyDescent="0.25">
      <c r="A35" s="84" t="s">
        <v>28</v>
      </c>
      <c r="B35" s="3" t="s">
        <v>126</v>
      </c>
      <c r="C35" s="3"/>
      <c r="D35" s="3"/>
      <c r="E35" s="3"/>
      <c r="F35" s="3"/>
      <c r="G35" s="3"/>
      <c r="H35" s="3"/>
      <c r="I35" s="3"/>
      <c r="J35" s="3">
        <v>160</v>
      </c>
      <c r="K35" s="3"/>
      <c r="L35" s="3">
        <v>160</v>
      </c>
    </row>
    <row r="36" spans="1:12" ht="15" x14ac:dyDescent="0.25">
      <c r="A36" s="84" t="s">
        <v>28</v>
      </c>
      <c r="B36" s="3" t="s">
        <v>128</v>
      </c>
      <c r="C36" s="3"/>
      <c r="D36" s="3"/>
      <c r="E36" s="3"/>
      <c r="F36" s="3"/>
      <c r="G36" s="3"/>
      <c r="H36" s="3"/>
      <c r="I36" s="3"/>
      <c r="J36" s="3">
        <v>289</v>
      </c>
      <c r="K36" s="3"/>
      <c r="L36" s="3">
        <v>289</v>
      </c>
    </row>
    <row r="37" spans="1:12" ht="15" x14ac:dyDescent="0.25">
      <c r="A37" s="84" t="s">
        <v>28</v>
      </c>
      <c r="B37" s="3" t="s">
        <v>139</v>
      </c>
      <c r="C37" s="3"/>
      <c r="D37" s="3"/>
      <c r="E37" s="3"/>
      <c r="F37" s="3"/>
      <c r="G37" s="3"/>
      <c r="H37" s="3"/>
      <c r="I37" s="3"/>
      <c r="J37" s="3">
        <v>43</v>
      </c>
      <c r="K37" s="3"/>
      <c r="L37" s="3">
        <v>43</v>
      </c>
    </row>
    <row r="38" spans="1:12" ht="15" x14ac:dyDescent="0.25">
      <c r="A38" s="84" t="s">
        <v>28</v>
      </c>
      <c r="B38" s="3" t="s">
        <v>142</v>
      </c>
      <c r="C38" s="3"/>
      <c r="D38" s="3"/>
      <c r="E38" s="3"/>
      <c r="F38" s="3"/>
      <c r="G38" s="3"/>
      <c r="H38" s="3"/>
      <c r="I38" s="3"/>
      <c r="J38" s="3">
        <v>30</v>
      </c>
      <c r="K38" s="3"/>
      <c r="L38" s="3">
        <v>30</v>
      </c>
    </row>
    <row r="39" spans="1:12" ht="15" x14ac:dyDescent="0.25">
      <c r="A39" s="84" t="s">
        <v>28</v>
      </c>
      <c r="B39" s="3" t="s">
        <v>144</v>
      </c>
      <c r="C39" s="3"/>
      <c r="D39" s="3"/>
      <c r="E39" s="3"/>
      <c r="F39" s="3"/>
      <c r="G39" s="3"/>
      <c r="H39" s="3"/>
      <c r="I39" s="3"/>
      <c r="J39" s="3">
        <v>786.2</v>
      </c>
      <c r="K39" s="3"/>
      <c r="L39" s="3">
        <v>786.2</v>
      </c>
    </row>
    <row r="40" spans="1:12" ht="15.75" thickBot="1" x14ac:dyDescent="0.3">
      <c r="A40" s="85" t="s">
        <v>336</v>
      </c>
      <c r="B40" s="65" t="s">
        <v>394</v>
      </c>
      <c r="C40" s="5"/>
      <c r="D40" s="5"/>
      <c r="E40" s="5"/>
      <c r="F40" s="5"/>
      <c r="G40" s="5"/>
      <c r="H40" s="5"/>
      <c r="I40" s="5"/>
      <c r="J40" s="5">
        <v>2153.8999999999996</v>
      </c>
      <c r="K40" s="5"/>
      <c r="L40" s="5">
        <v>2153.8999999999996</v>
      </c>
    </row>
    <row r="41" spans="1:12" ht="15" x14ac:dyDescent="0.25">
      <c r="A41" s="84" t="s">
        <v>30</v>
      </c>
      <c r="B41" s="3" t="s">
        <v>147</v>
      </c>
      <c r="C41" s="3"/>
      <c r="D41" s="3"/>
      <c r="E41" s="3"/>
      <c r="F41" s="3"/>
      <c r="G41" s="3"/>
      <c r="H41" s="3"/>
      <c r="I41" s="3">
        <v>9</v>
      </c>
      <c r="J41" s="3"/>
      <c r="K41" s="3"/>
      <c r="L41" s="3">
        <v>9</v>
      </c>
    </row>
    <row r="42" spans="1:12" ht="15.75" thickBot="1" x14ac:dyDescent="0.3">
      <c r="A42" s="85" t="s">
        <v>337</v>
      </c>
      <c r="B42" s="65" t="s">
        <v>394</v>
      </c>
      <c r="C42" s="5"/>
      <c r="D42" s="5"/>
      <c r="E42" s="5"/>
      <c r="F42" s="5"/>
      <c r="G42" s="5"/>
      <c r="H42" s="5"/>
      <c r="I42" s="5">
        <v>9</v>
      </c>
      <c r="J42" s="5"/>
      <c r="K42" s="5"/>
      <c r="L42" s="5">
        <v>9</v>
      </c>
    </row>
    <row r="43" spans="1:12" ht="15" x14ac:dyDescent="0.25">
      <c r="A43" s="84" t="s">
        <v>33</v>
      </c>
      <c r="B43" s="3" t="s">
        <v>155</v>
      </c>
      <c r="C43" s="3"/>
      <c r="D43" s="3"/>
      <c r="E43" s="3"/>
      <c r="F43" s="3"/>
      <c r="G43" s="3"/>
      <c r="H43" s="3"/>
      <c r="I43" s="3">
        <v>29</v>
      </c>
      <c r="J43" s="3"/>
      <c r="K43" s="3"/>
      <c r="L43" s="3">
        <v>29</v>
      </c>
    </row>
    <row r="44" spans="1:12" ht="15" x14ac:dyDescent="0.25">
      <c r="A44" s="84" t="s">
        <v>33</v>
      </c>
      <c r="B44" s="3" t="s">
        <v>156</v>
      </c>
      <c r="C44" s="3"/>
      <c r="D44" s="3"/>
      <c r="E44" s="3"/>
      <c r="F44" s="3"/>
      <c r="G44" s="3"/>
      <c r="H44" s="3"/>
      <c r="I44" s="3"/>
      <c r="J44" s="3"/>
      <c r="K44" s="3">
        <v>109.2</v>
      </c>
      <c r="L44" s="3">
        <v>109.2</v>
      </c>
    </row>
    <row r="45" spans="1:12" ht="15" x14ac:dyDescent="0.25">
      <c r="A45" s="84" t="s">
        <v>33</v>
      </c>
      <c r="B45" s="3" t="s">
        <v>159</v>
      </c>
      <c r="C45" s="3"/>
      <c r="D45" s="3"/>
      <c r="E45" s="3"/>
      <c r="F45" s="3"/>
      <c r="G45" s="3"/>
      <c r="H45" s="3"/>
      <c r="I45" s="3">
        <v>145</v>
      </c>
      <c r="J45" s="3"/>
      <c r="K45" s="3"/>
      <c r="L45" s="3">
        <v>145</v>
      </c>
    </row>
    <row r="46" spans="1:12" ht="15" x14ac:dyDescent="0.25">
      <c r="A46" s="84" t="s">
        <v>33</v>
      </c>
      <c r="B46" s="3" t="s">
        <v>160</v>
      </c>
      <c r="C46" s="3"/>
      <c r="D46" s="3"/>
      <c r="E46" s="3"/>
      <c r="F46" s="3"/>
      <c r="G46" s="3"/>
      <c r="H46" s="3"/>
      <c r="I46" s="3">
        <v>20.5</v>
      </c>
      <c r="J46" s="3"/>
      <c r="K46" s="3"/>
      <c r="L46" s="3">
        <v>20.5</v>
      </c>
    </row>
    <row r="47" spans="1:12" ht="15" x14ac:dyDescent="0.25">
      <c r="A47" s="84" t="s">
        <v>33</v>
      </c>
      <c r="B47" s="3" t="s">
        <v>161</v>
      </c>
      <c r="C47" s="3"/>
      <c r="D47" s="3"/>
      <c r="E47" s="3">
        <v>78.3</v>
      </c>
      <c r="F47" s="3"/>
      <c r="G47" s="3"/>
      <c r="H47" s="3"/>
      <c r="I47" s="3"/>
      <c r="J47" s="3"/>
      <c r="K47" s="3"/>
      <c r="L47" s="3">
        <v>78.3</v>
      </c>
    </row>
    <row r="48" spans="1:12" ht="15" x14ac:dyDescent="0.25">
      <c r="A48" s="84" t="s">
        <v>33</v>
      </c>
      <c r="B48" s="3" t="s">
        <v>162</v>
      </c>
      <c r="C48" s="3"/>
      <c r="D48" s="3"/>
      <c r="E48" s="3"/>
      <c r="F48" s="3">
        <v>5</v>
      </c>
      <c r="G48" s="3">
        <v>682.80000000000018</v>
      </c>
      <c r="H48" s="3"/>
      <c r="I48" s="3"/>
      <c r="J48" s="3"/>
      <c r="K48" s="3"/>
      <c r="L48" s="3">
        <v>687.80000000000018</v>
      </c>
    </row>
    <row r="49" spans="1:12" ht="15.75" thickBot="1" x14ac:dyDescent="0.3">
      <c r="A49" s="85" t="s">
        <v>338</v>
      </c>
      <c r="B49" s="65" t="s">
        <v>394</v>
      </c>
      <c r="C49" s="5"/>
      <c r="D49" s="5"/>
      <c r="E49" s="5">
        <v>78.3</v>
      </c>
      <c r="F49" s="5">
        <v>5</v>
      </c>
      <c r="G49" s="5">
        <v>682.80000000000018</v>
      </c>
      <c r="H49" s="5"/>
      <c r="I49" s="5">
        <v>194.5</v>
      </c>
      <c r="J49" s="5"/>
      <c r="K49" s="5">
        <v>109.2</v>
      </c>
      <c r="L49" s="5">
        <v>1069.8000000000002</v>
      </c>
    </row>
    <row r="50" spans="1:12" ht="15" x14ac:dyDescent="0.25">
      <c r="A50" s="84" t="s">
        <v>34</v>
      </c>
      <c r="B50" s="3" t="s">
        <v>170</v>
      </c>
      <c r="C50" s="3"/>
      <c r="D50" s="3"/>
      <c r="E50" s="3"/>
      <c r="F50" s="3"/>
      <c r="G50" s="3"/>
      <c r="H50" s="3"/>
      <c r="I50" s="3">
        <v>18</v>
      </c>
      <c r="J50" s="3"/>
      <c r="K50" s="3"/>
      <c r="L50" s="3">
        <v>18</v>
      </c>
    </row>
    <row r="51" spans="1:12" ht="15.75" thickBot="1" x14ac:dyDescent="0.3">
      <c r="A51" s="85" t="s">
        <v>339</v>
      </c>
      <c r="B51" s="65" t="s">
        <v>394</v>
      </c>
      <c r="C51" s="5"/>
      <c r="D51" s="5"/>
      <c r="E51" s="5"/>
      <c r="F51" s="5"/>
      <c r="G51" s="5"/>
      <c r="H51" s="5"/>
      <c r="I51" s="5">
        <v>18</v>
      </c>
      <c r="J51" s="5"/>
      <c r="K51" s="5"/>
      <c r="L51" s="5">
        <v>18</v>
      </c>
    </row>
    <row r="52" spans="1:12" ht="15" x14ac:dyDescent="0.25">
      <c r="A52" s="84" t="s">
        <v>36</v>
      </c>
      <c r="B52" s="3" t="s">
        <v>180</v>
      </c>
      <c r="C52" s="3"/>
      <c r="D52" s="3"/>
      <c r="E52" s="3"/>
      <c r="F52" s="3"/>
      <c r="G52" s="3"/>
      <c r="H52" s="3"/>
      <c r="I52" s="3">
        <v>63</v>
      </c>
      <c r="J52" s="3"/>
      <c r="K52" s="3"/>
      <c r="L52" s="3">
        <v>63</v>
      </c>
    </row>
    <row r="53" spans="1:12" ht="15" x14ac:dyDescent="0.25">
      <c r="A53" s="84" t="s">
        <v>36</v>
      </c>
      <c r="B53" s="3" t="s">
        <v>183</v>
      </c>
      <c r="C53" s="3"/>
      <c r="D53" s="3"/>
      <c r="E53" s="3"/>
      <c r="F53" s="3"/>
      <c r="G53" s="3"/>
      <c r="H53" s="3"/>
      <c r="I53" s="3">
        <v>41</v>
      </c>
      <c r="J53" s="3"/>
      <c r="K53" s="3"/>
      <c r="L53" s="3">
        <v>41</v>
      </c>
    </row>
    <row r="54" spans="1:12" ht="15" x14ac:dyDescent="0.25">
      <c r="A54" s="84" t="s">
        <v>36</v>
      </c>
      <c r="B54" s="3" t="s">
        <v>184</v>
      </c>
      <c r="C54" s="3"/>
      <c r="D54" s="3"/>
      <c r="E54" s="3"/>
      <c r="F54" s="3"/>
      <c r="G54" s="3"/>
      <c r="H54" s="3"/>
      <c r="I54" s="3">
        <v>106</v>
      </c>
      <c r="J54" s="3"/>
      <c r="K54" s="3"/>
      <c r="L54" s="3">
        <v>106</v>
      </c>
    </row>
    <row r="55" spans="1:12" ht="15" x14ac:dyDescent="0.25">
      <c r="A55" s="84" t="s">
        <v>36</v>
      </c>
      <c r="B55" s="3" t="s">
        <v>188</v>
      </c>
      <c r="C55" s="3"/>
      <c r="D55" s="3"/>
      <c r="E55" s="3"/>
      <c r="F55" s="3"/>
      <c r="G55" s="3"/>
      <c r="H55" s="3"/>
      <c r="I55" s="3">
        <v>65</v>
      </c>
      <c r="J55" s="3"/>
      <c r="K55" s="3"/>
      <c r="L55" s="3">
        <v>65</v>
      </c>
    </row>
    <row r="56" spans="1:12" ht="15" x14ac:dyDescent="0.25">
      <c r="A56" s="84" t="s">
        <v>36</v>
      </c>
      <c r="B56" s="3" t="s">
        <v>191</v>
      </c>
      <c r="C56" s="3"/>
      <c r="D56" s="3">
        <v>23.2</v>
      </c>
      <c r="E56" s="3">
        <v>208.5</v>
      </c>
      <c r="F56" s="3">
        <v>28.8</v>
      </c>
      <c r="G56" s="3"/>
      <c r="H56" s="3"/>
      <c r="I56" s="3"/>
      <c r="J56" s="3"/>
      <c r="K56" s="3"/>
      <c r="L56" s="3">
        <v>260.5</v>
      </c>
    </row>
    <row r="57" spans="1:12" ht="15.75" thickBot="1" x14ac:dyDescent="0.3">
      <c r="A57" s="85" t="s">
        <v>340</v>
      </c>
      <c r="B57" s="65" t="s">
        <v>394</v>
      </c>
      <c r="C57" s="5"/>
      <c r="D57" s="5">
        <v>23.2</v>
      </c>
      <c r="E57" s="5">
        <v>208.5</v>
      </c>
      <c r="F57" s="5">
        <v>28.8</v>
      </c>
      <c r="G57" s="5"/>
      <c r="H57" s="5"/>
      <c r="I57" s="5">
        <v>275</v>
      </c>
      <c r="J57" s="5"/>
      <c r="K57" s="5"/>
      <c r="L57" s="5">
        <v>535.5</v>
      </c>
    </row>
    <row r="58" spans="1:12" ht="15" x14ac:dyDescent="0.25">
      <c r="A58" s="84" t="s">
        <v>39</v>
      </c>
      <c r="B58" s="3" t="s">
        <v>193</v>
      </c>
      <c r="C58" s="3"/>
      <c r="D58" s="3"/>
      <c r="E58" s="3"/>
      <c r="F58" s="3"/>
      <c r="G58" s="3"/>
      <c r="H58" s="3"/>
      <c r="I58" s="3">
        <v>45</v>
      </c>
      <c r="J58" s="3"/>
      <c r="K58" s="3"/>
      <c r="L58" s="3">
        <v>45</v>
      </c>
    </row>
    <row r="59" spans="1:12" ht="15" x14ac:dyDescent="0.25">
      <c r="A59" s="84" t="s">
        <v>39</v>
      </c>
      <c r="B59" s="3" t="s">
        <v>196</v>
      </c>
      <c r="C59" s="3"/>
      <c r="D59" s="3"/>
      <c r="E59" s="3">
        <v>47</v>
      </c>
      <c r="F59" s="3"/>
      <c r="G59" s="3"/>
      <c r="H59" s="3"/>
      <c r="I59" s="3">
        <v>10.8</v>
      </c>
      <c r="J59" s="3"/>
      <c r="K59" s="3"/>
      <c r="L59" s="3">
        <v>57.8</v>
      </c>
    </row>
    <row r="60" spans="1:12" ht="15" x14ac:dyDescent="0.25">
      <c r="A60" s="84" t="s">
        <v>39</v>
      </c>
      <c r="B60" s="3" t="s">
        <v>197</v>
      </c>
      <c r="C60" s="3"/>
      <c r="D60" s="3"/>
      <c r="E60" s="3"/>
      <c r="F60" s="3"/>
      <c r="G60" s="3"/>
      <c r="H60" s="3"/>
      <c r="I60" s="3"/>
      <c r="J60" s="3"/>
      <c r="K60" s="3">
        <v>10</v>
      </c>
      <c r="L60" s="3">
        <v>10</v>
      </c>
    </row>
    <row r="61" spans="1:12" ht="15" x14ac:dyDescent="0.25">
      <c r="A61" s="84" t="s">
        <v>39</v>
      </c>
      <c r="B61" s="3" t="s">
        <v>199</v>
      </c>
      <c r="C61" s="3"/>
      <c r="D61" s="3"/>
      <c r="E61" s="3"/>
      <c r="F61" s="3"/>
      <c r="G61" s="3">
        <v>34</v>
      </c>
      <c r="H61" s="3"/>
      <c r="I61" s="3">
        <v>80</v>
      </c>
      <c r="J61" s="3"/>
      <c r="K61" s="3"/>
      <c r="L61" s="3">
        <v>114</v>
      </c>
    </row>
    <row r="62" spans="1:12" ht="15" x14ac:dyDescent="0.25">
      <c r="A62" s="84" t="s">
        <v>39</v>
      </c>
      <c r="B62" s="3" t="s">
        <v>200</v>
      </c>
      <c r="C62" s="3"/>
      <c r="D62" s="3"/>
      <c r="E62" s="3"/>
      <c r="F62" s="3"/>
      <c r="G62" s="3"/>
      <c r="H62" s="3"/>
      <c r="I62" s="3">
        <v>53</v>
      </c>
      <c r="J62" s="3"/>
      <c r="K62" s="3"/>
      <c r="L62" s="3">
        <v>53</v>
      </c>
    </row>
    <row r="63" spans="1:12" ht="15" x14ac:dyDescent="0.25">
      <c r="A63" s="84" t="s">
        <v>39</v>
      </c>
      <c r="B63" s="3" t="s">
        <v>201</v>
      </c>
      <c r="C63" s="3"/>
      <c r="D63" s="3"/>
      <c r="E63" s="3"/>
      <c r="F63" s="3"/>
      <c r="G63" s="3"/>
      <c r="H63" s="3"/>
      <c r="I63" s="3">
        <v>20</v>
      </c>
      <c r="J63" s="3"/>
      <c r="K63" s="3"/>
      <c r="L63" s="3">
        <v>20</v>
      </c>
    </row>
    <row r="64" spans="1:12" ht="15" x14ac:dyDescent="0.25">
      <c r="A64" s="84" t="s">
        <v>39</v>
      </c>
      <c r="B64" s="3" t="s">
        <v>202</v>
      </c>
      <c r="C64" s="3"/>
      <c r="D64" s="3"/>
      <c r="E64" s="3"/>
      <c r="F64" s="3"/>
      <c r="G64" s="3">
        <v>76.5</v>
      </c>
      <c r="H64" s="3">
        <v>439.9</v>
      </c>
      <c r="I64" s="3"/>
      <c r="J64" s="3"/>
      <c r="K64" s="3"/>
      <c r="L64" s="3">
        <v>516.4</v>
      </c>
    </row>
    <row r="65" spans="1:12" ht="15" x14ac:dyDescent="0.25">
      <c r="A65" s="84" t="s">
        <v>39</v>
      </c>
      <c r="B65" s="3" t="s">
        <v>203</v>
      </c>
      <c r="C65" s="3"/>
      <c r="D65" s="3"/>
      <c r="E65" s="3"/>
      <c r="F65" s="3"/>
      <c r="G65" s="3"/>
      <c r="H65" s="3"/>
      <c r="I65" s="3">
        <v>207</v>
      </c>
      <c r="J65" s="3"/>
      <c r="K65" s="3"/>
      <c r="L65" s="3">
        <v>207</v>
      </c>
    </row>
    <row r="66" spans="1:12" ht="15" x14ac:dyDescent="0.25">
      <c r="A66" s="84" t="s">
        <v>39</v>
      </c>
      <c r="B66" s="3" t="s">
        <v>205</v>
      </c>
      <c r="C66" s="3"/>
      <c r="D66" s="3"/>
      <c r="E66" s="3"/>
      <c r="F66" s="3">
        <v>293.5</v>
      </c>
      <c r="G66" s="3">
        <v>210.1</v>
      </c>
      <c r="H66" s="3">
        <v>472.70000000000005</v>
      </c>
      <c r="I66" s="3"/>
      <c r="J66" s="3"/>
      <c r="K66" s="3"/>
      <c r="L66" s="3">
        <v>976.30000000000007</v>
      </c>
    </row>
    <row r="67" spans="1:12" ht="15" x14ac:dyDescent="0.25">
      <c r="A67" s="84" t="s">
        <v>39</v>
      </c>
      <c r="B67" s="3" t="s">
        <v>206</v>
      </c>
      <c r="C67" s="3"/>
      <c r="D67" s="3"/>
      <c r="E67" s="3"/>
      <c r="F67" s="3"/>
      <c r="G67" s="3"/>
      <c r="H67" s="3"/>
      <c r="I67" s="3"/>
      <c r="J67" s="3"/>
      <c r="K67" s="3">
        <v>184.70000000000002</v>
      </c>
      <c r="L67" s="3">
        <v>184.70000000000002</v>
      </c>
    </row>
    <row r="68" spans="1:12" ht="15.75" thickBot="1" x14ac:dyDescent="0.3">
      <c r="A68" s="85" t="s">
        <v>341</v>
      </c>
      <c r="B68" s="65" t="s">
        <v>394</v>
      </c>
      <c r="C68" s="5"/>
      <c r="D68" s="5"/>
      <c r="E68" s="5">
        <v>47</v>
      </c>
      <c r="F68" s="5">
        <v>293.5</v>
      </c>
      <c r="G68" s="5">
        <v>320.60000000000002</v>
      </c>
      <c r="H68" s="5">
        <v>912.6</v>
      </c>
      <c r="I68" s="5">
        <v>415.8</v>
      </c>
      <c r="J68" s="5"/>
      <c r="K68" s="5">
        <v>194.70000000000002</v>
      </c>
      <c r="L68" s="5">
        <v>2184.1999999999998</v>
      </c>
    </row>
    <row r="69" spans="1:12" ht="15" x14ac:dyDescent="0.25">
      <c r="A69" s="84" t="s">
        <v>40</v>
      </c>
      <c r="B69" s="3" t="s">
        <v>209</v>
      </c>
      <c r="C69" s="3"/>
      <c r="D69" s="3"/>
      <c r="E69" s="3"/>
      <c r="F69" s="3"/>
      <c r="G69" s="3"/>
      <c r="H69" s="3"/>
      <c r="I69" s="3">
        <v>56</v>
      </c>
      <c r="J69" s="3"/>
      <c r="K69" s="3"/>
      <c r="L69" s="3">
        <v>56</v>
      </c>
    </row>
    <row r="70" spans="1:12" ht="15" x14ac:dyDescent="0.25">
      <c r="A70" s="84" t="s">
        <v>40</v>
      </c>
      <c r="B70" s="3" t="s">
        <v>210</v>
      </c>
      <c r="C70" s="3"/>
      <c r="D70" s="3"/>
      <c r="E70" s="3"/>
      <c r="F70" s="3"/>
      <c r="G70" s="3"/>
      <c r="H70" s="3"/>
      <c r="I70" s="3">
        <v>61.5</v>
      </c>
      <c r="J70" s="3"/>
      <c r="K70" s="3"/>
      <c r="L70" s="3">
        <v>61.5</v>
      </c>
    </row>
    <row r="71" spans="1:12" ht="15" x14ac:dyDescent="0.25">
      <c r="A71" s="84" t="s">
        <v>40</v>
      </c>
      <c r="B71" s="3" t="s">
        <v>211</v>
      </c>
      <c r="C71" s="3"/>
      <c r="D71" s="3"/>
      <c r="E71" s="3"/>
      <c r="F71" s="3"/>
      <c r="G71" s="3"/>
      <c r="H71" s="3"/>
      <c r="I71" s="3">
        <v>14</v>
      </c>
      <c r="J71" s="3"/>
      <c r="K71" s="3"/>
      <c r="L71" s="3">
        <v>14</v>
      </c>
    </row>
    <row r="72" spans="1:12" ht="15" x14ac:dyDescent="0.25">
      <c r="A72" s="84" t="s">
        <v>40</v>
      </c>
      <c r="B72" s="3" t="s">
        <v>212</v>
      </c>
      <c r="C72" s="3"/>
      <c r="D72" s="3"/>
      <c r="E72" s="3"/>
      <c r="F72" s="3"/>
      <c r="G72" s="3"/>
      <c r="H72" s="3"/>
      <c r="I72" s="3">
        <v>12</v>
      </c>
      <c r="J72" s="3"/>
      <c r="K72" s="3"/>
      <c r="L72" s="3">
        <v>12</v>
      </c>
    </row>
    <row r="73" spans="1:12" ht="15" x14ac:dyDescent="0.25">
      <c r="A73" s="84" t="s">
        <v>40</v>
      </c>
      <c r="B73" s="3" t="s">
        <v>213</v>
      </c>
      <c r="C73" s="3"/>
      <c r="D73" s="3"/>
      <c r="E73" s="3"/>
      <c r="F73" s="3"/>
      <c r="G73" s="3"/>
      <c r="H73" s="3">
        <v>293.3</v>
      </c>
      <c r="I73" s="3"/>
      <c r="J73" s="3"/>
      <c r="K73" s="3"/>
      <c r="L73" s="3">
        <v>293.3</v>
      </c>
    </row>
    <row r="74" spans="1:12" ht="15" x14ac:dyDescent="0.25">
      <c r="A74" s="84" t="s">
        <v>40</v>
      </c>
      <c r="B74" s="3" t="s">
        <v>214</v>
      </c>
      <c r="C74" s="3"/>
      <c r="D74" s="3"/>
      <c r="E74" s="3"/>
      <c r="F74" s="3"/>
      <c r="G74" s="3"/>
      <c r="H74" s="3"/>
      <c r="I74" s="3">
        <v>257</v>
      </c>
      <c r="J74" s="3"/>
      <c r="K74" s="3"/>
      <c r="L74" s="3">
        <v>257</v>
      </c>
    </row>
    <row r="75" spans="1:12" ht="15" x14ac:dyDescent="0.25">
      <c r="A75" s="84" t="s">
        <v>40</v>
      </c>
      <c r="B75" s="3" t="s">
        <v>215</v>
      </c>
      <c r="C75" s="3"/>
      <c r="D75" s="3">
        <v>40</v>
      </c>
      <c r="E75" s="3"/>
      <c r="F75" s="3"/>
      <c r="G75" s="3"/>
      <c r="H75" s="3"/>
      <c r="I75" s="3"/>
      <c r="J75" s="3"/>
      <c r="K75" s="3"/>
      <c r="L75" s="3">
        <v>40</v>
      </c>
    </row>
    <row r="76" spans="1:12" ht="15" x14ac:dyDescent="0.25">
      <c r="A76" s="84" t="s">
        <v>40</v>
      </c>
      <c r="B76" s="3" t="s">
        <v>216</v>
      </c>
      <c r="C76" s="3"/>
      <c r="D76" s="3"/>
      <c r="E76" s="3"/>
      <c r="F76" s="3"/>
      <c r="G76" s="3"/>
      <c r="H76" s="3"/>
      <c r="I76" s="3">
        <v>36.200000000000003</v>
      </c>
      <c r="J76" s="3"/>
      <c r="K76" s="3"/>
      <c r="L76" s="3">
        <v>36.200000000000003</v>
      </c>
    </row>
    <row r="77" spans="1:12" ht="15" x14ac:dyDescent="0.25">
      <c r="A77" s="84" t="s">
        <v>40</v>
      </c>
      <c r="B77" s="3" t="s">
        <v>217</v>
      </c>
      <c r="C77" s="3"/>
      <c r="D77" s="3"/>
      <c r="E77" s="3"/>
      <c r="F77" s="3">
        <v>129.4</v>
      </c>
      <c r="G77" s="3">
        <v>12.9</v>
      </c>
      <c r="H77" s="3"/>
      <c r="I77" s="3"/>
      <c r="J77" s="3"/>
      <c r="K77" s="3"/>
      <c r="L77" s="3">
        <v>142.30000000000001</v>
      </c>
    </row>
    <row r="78" spans="1:12" ht="15" x14ac:dyDescent="0.25">
      <c r="A78" s="84" t="s">
        <v>40</v>
      </c>
      <c r="B78" s="3" t="s">
        <v>219</v>
      </c>
      <c r="C78" s="3"/>
      <c r="D78" s="3"/>
      <c r="E78" s="3"/>
      <c r="F78" s="3"/>
      <c r="G78" s="3"/>
      <c r="H78" s="3"/>
      <c r="I78" s="3">
        <v>25.5</v>
      </c>
      <c r="J78" s="3"/>
      <c r="K78" s="3"/>
      <c r="L78" s="3">
        <v>25.5</v>
      </c>
    </row>
    <row r="79" spans="1:12" ht="15" x14ac:dyDescent="0.25">
      <c r="A79" s="84" t="s">
        <v>40</v>
      </c>
      <c r="B79" s="3" t="s">
        <v>220</v>
      </c>
      <c r="C79" s="3"/>
      <c r="D79" s="3"/>
      <c r="E79" s="3"/>
      <c r="F79" s="3"/>
      <c r="G79" s="3"/>
      <c r="H79" s="3"/>
      <c r="I79" s="3">
        <v>56.2</v>
      </c>
      <c r="J79" s="3"/>
      <c r="K79" s="3"/>
      <c r="L79" s="3">
        <v>56.2</v>
      </c>
    </row>
    <row r="80" spans="1:12" ht="15" x14ac:dyDescent="0.25">
      <c r="A80" s="84" t="s">
        <v>40</v>
      </c>
      <c r="B80" s="3" t="s">
        <v>221</v>
      </c>
      <c r="C80" s="3"/>
      <c r="D80" s="3"/>
      <c r="E80" s="3"/>
      <c r="F80" s="3"/>
      <c r="G80" s="3"/>
      <c r="H80" s="3"/>
      <c r="I80" s="3">
        <v>35</v>
      </c>
      <c r="J80" s="3"/>
      <c r="K80" s="3"/>
      <c r="L80" s="3">
        <v>35</v>
      </c>
    </row>
    <row r="81" spans="1:12" ht="15" x14ac:dyDescent="0.25">
      <c r="A81" s="84" t="s">
        <v>40</v>
      </c>
      <c r="B81" s="3" t="s">
        <v>222</v>
      </c>
      <c r="C81" s="3"/>
      <c r="D81" s="3"/>
      <c r="E81" s="3"/>
      <c r="F81" s="3"/>
      <c r="G81" s="3">
        <v>951.9</v>
      </c>
      <c r="H81" s="3">
        <v>50</v>
      </c>
      <c r="I81" s="3"/>
      <c r="J81" s="3"/>
      <c r="K81" s="3"/>
      <c r="L81" s="3">
        <v>1001.9</v>
      </c>
    </row>
    <row r="82" spans="1:12" ht="15.75" thickBot="1" x14ac:dyDescent="0.3">
      <c r="A82" s="85" t="s">
        <v>342</v>
      </c>
      <c r="B82" s="65" t="s">
        <v>394</v>
      </c>
      <c r="C82" s="5"/>
      <c r="D82" s="5">
        <v>40</v>
      </c>
      <c r="E82" s="5"/>
      <c r="F82" s="5">
        <v>129.4</v>
      </c>
      <c r="G82" s="5">
        <v>964.8</v>
      </c>
      <c r="H82" s="5">
        <v>343.3</v>
      </c>
      <c r="I82" s="5">
        <v>553.4</v>
      </c>
      <c r="J82" s="5"/>
      <c r="K82" s="5"/>
      <c r="L82" s="5">
        <v>2030.9</v>
      </c>
    </row>
    <row r="83" spans="1:12" ht="15" x14ac:dyDescent="0.25">
      <c r="A83" s="84" t="s">
        <v>42</v>
      </c>
      <c r="B83" s="3" t="s">
        <v>231</v>
      </c>
      <c r="C83" s="3"/>
      <c r="D83" s="3"/>
      <c r="E83" s="3"/>
      <c r="F83" s="3"/>
      <c r="G83" s="3"/>
      <c r="H83" s="3"/>
      <c r="I83" s="3"/>
      <c r="J83" s="3"/>
      <c r="K83" s="3">
        <v>80.7</v>
      </c>
      <c r="L83" s="3">
        <v>80.7</v>
      </c>
    </row>
    <row r="84" spans="1:12" ht="15" x14ac:dyDescent="0.25">
      <c r="A84" s="84" t="s">
        <v>42</v>
      </c>
      <c r="B84" s="3" t="s">
        <v>232</v>
      </c>
      <c r="C84" s="3"/>
      <c r="D84" s="3"/>
      <c r="E84" s="3"/>
      <c r="F84" s="3"/>
      <c r="G84" s="3"/>
      <c r="H84" s="3"/>
      <c r="I84" s="3">
        <v>121</v>
      </c>
      <c r="J84" s="3">
        <v>407</v>
      </c>
      <c r="K84" s="3"/>
      <c r="L84" s="3">
        <v>528</v>
      </c>
    </row>
    <row r="85" spans="1:12" ht="15" x14ac:dyDescent="0.25">
      <c r="A85" s="84" t="s">
        <v>42</v>
      </c>
      <c r="B85" s="3" t="s">
        <v>235</v>
      </c>
      <c r="C85" s="3"/>
      <c r="D85" s="3"/>
      <c r="E85" s="3"/>
      <c r="F85" s="3"/>
      <c r="G85" s="3"/>
      <c r="H85" s="3"/>
      <c r="I85" s="3"/>
      <c r="J85" s="3">
        <v>30</v>
      </c>
      <c r="K85" s="3"/>
      <c r="L85" s="3">
        <v>30</v>
      </c>
    </row>
    <row r="86" spans="1:12" ht="15" x14ac:dyDescent="0.25">
      <c r="A86" s="84" t="s">
        <v>42</v>
      </c>
      <c r="B86" s="3" t="s">
        <v>236</v>
      </c>
      <c r="C86" s="3"/>
      <c r="D86" s="3"/>
      <c r="E86" s="3"/>
      <c r="F86" s="3"/>
      <c r="G86" s="3"/>
      <c r="H86" s="3"/>
      <c r="I86" s="3"/>
      <c r="J86" s="3">
        <v>1038.5</v>
      </c>
      <c r="K86" s="3"/>
      <c r="L86" s="3">
        <v>1038.5</v>
      </c>
    </row>
    <row r="87" spans="1:12" ht="15" x14ac:dyDescent="0.25">
      <c r="A87" s="84" t="s">
        <v>42</v>
      </c>
      <c r="B87" s="3" t="s">
        <v>238</v>
      </c>
      <c r="C87" s="3"/>
      <c r="D87" s="3"/>
      <c r="E87" s="3"/>
      <c r="F87" s="3"/>
      <c r="G87" s="3"/>
      <c r="H87" s="3"/>
      <c r="I87" s="3"/>
      <c r="J87" s="3">
        <v>74</v>
      </c>
      <c r="K87" s="3"/>
      <c r="L87" s="3">
        <v>74</v>
      </c>
    </row>
    <row r="88" spans="1:12" ht="15" x14ac:dyDescent="0.25">
      <c r="A88" s="84" t="s">
        <v>42</v>
      </c>
      <c r="B88" s="3" t="s">
        <v>242</v>
      </c>
      <c r="C88" s="3"/>
      <c r="D88" s="3"/>
      <c r="E88" s="3"/>
      <c r="F88" s="3"/>
      <c r="G88" s="3"/>
      <c r="H88" s="3"/>
      <c r="I88" s="3"/>
      <c r="J88" s="3">
        <v>73</v>
      </c>
      <c r="K88" s="3"/>
      <c r="L88" s="3">
        <v>73</v>
      </c>
    </row>
    <row r="89" spans="1:12" ht="15" x14ac:dyDescent="0.25">
      <c r="A89" s="84" t="s">
        <v>42</v>
      </c>
      <c r="B89" s="3" t="s">
        <v>243</v>
      </c>
      <c r="C89" s="3"/>
      <c r="D89" s="3"/>
      <c r="E89" s="3"/>
      <c r="F89" s="3"/>
      <c r="G89" s="3"/>
      <c r="H89" s="3"/>
      <c r="I89" s="3"/>
      <c r="J89" s="3">
        <v>42</v>
      </c>
      <c r="K89" s="3"/>
      <c r="L89" s="3">
        <v>42</v>
      </c>
    </row>
    <row r="90" spans="1:12" ht="15" x14ac:dyDescent="0.25">
      <c r="A90" s="84" t="s">
        <v>42</v>
      </c>
      <c r="B90" s="3" t="s">
        <v>246</v>
      </c>
      <c r="C90" s="3"/>
      <c r="D90" s="3"/>
      <c r="E90" s="3"/>
      <c r="F90" s="3"/>
      <c r="G90" s="3"/>
      <c r="H90" s="3"/>
      <c r="I90" s="3">
        <v>20</v>
      </c>
      <c r="J90" s="3">
        <v>649.35</v>
      </c>
      <c r="K90" s="3"/>
      <c r="L90" s="3">
        <v>669.35</v>
      </c>
    </row>
    <row r="91" spans="1:12" ht="15.75" thickBot="1" x14ac:dyDescent="0.3">
      <c r="A91" s="85" t="s">
        <v>343</v>
      </c>
      <c r="B91" s="65" t="s">
        <v>394</v>
      </c>
      <c r="C91" s="5"/>
      <c r="D91" s="5"/>
      <c r="E91" s="5"/>
      <c r="F91" s="5"/>
      <c r="G91" s="5"/>
      <c r="H91" s="5"/>
      <c r="I91" s="5">
        <v>141</v>
      </c>
      <c r="J91" s="5">
        <v>2313.85</v>
      </c>
      <c r="K91" s="5">
        <v>80.7</v>
      </c>
      <c r="L91" s="5">
        <v>2535.5500000000002</v>
      </c>
    </row>
    <row r="92" spans="1:12" ht="15" x14ac:dyDescent="0.25">
      <c r="A92" s="84" t="s">
        <v>43</v>
      </c>
      <c r="B92" s="3" t="s">
        <v>248</v>
      </c>
      <c r="C92" s="3"/>
      <c r="D92" s="3"/>
      <c r="E92" s="3"/>
      <c r="F92" s="3"/>
      <c r="G92" s="3"/>
      <c r="H92" s="3"/>
      <c r="I92" s="3"/>
      <c r="J92" s="3">
        <v>20</v>
      </c>
      <c r="K92" s="3"/>
      <c r="L92" s="3">
        <v>20</v>
      </c>
    </row>
    <row r="93" spans="1:12" ht="15" x14ac:dyDescent="0.25">
      <c r="A93" s="84" t="s">
        <v>43</v>
      </c>
      <c r="B93" s="3" t="s">
        <v>250</v>
      </c>
      <c r="C93" s="3"/>
      <c r="D93" s="3"/>
      <c r="E93" s="3"/>
      <c r="F93" s="3"/>
      <c r="G93" s="3"/>
      <c r="H93" s="3"/>
      <c r="I93" s="3"/>
      <c r="J93" s="3">
        <v>20</v>
      </c>
      <c r="K93" s="3"/>
      <c r="L93" s="3">
        <v>20</v>
      </c>
    </row>
    <row r="94" spans="1:12" ht="15" x14ac:dyDescent="0.25">
      <c r="A94" s="84" t="s">
        <v>43</v>
      </c>
      <c r="B94" s="3" t="s">
        <v>251</v>
      </c>
      <c r="C94" s="3"/>
      <c r="D94" s="3"/>
      <c r="E94" s="3"/>
      <c r="F94" s="3"/>
      <c r="G94" s="3"/>
      <c r="H94" s="3"/>
      <c r="I94" s="3"/>
      <c r="J94" s="3">
        <v>194.1</v>
      </c>
      <c r="K94" s="3"/>
      <c r="L94" s="3">
        <v>194.1</v>
      </c>
    </row>
    <row r="95" spans="1:12" ht="15" x14ac:dyDescent="0.25">
      <c r="A95" s="84" t="s">
        <v>43</v>
      </c>
      <c r="B95" s="3" t="s">
        <v>252</v>
      </c>
      <c r="C95" s="3"/>
      <c r="D95" s="3"/>
      <c r="E95" s="3"/>
      <c r="F95" s="3"/>
      <c r="G95" s="3"/>
      <c r="H95" s="3"/>
      <c r="I95" s="3"/>
      <c r="J95" s="3">
        <v>73.400000000000006</v>
      </c>
      <c r="K95" s="3"/>
      <c r="L95" s="3">
        <v>73.400000000000006</v>
      </c>
    </row>
    <row r="96" spans="1:12" ht="15" x14ac:dyDescent="0.25">
      <c r="A96" s="84" t="s">
        <v>43</v>
      </c>
      <c r="B96" s="3" t="s">
        <v>253</v>
      </c>
      <c r="C96" s="3"/>
      <c r="D96" s="3"/>
      <c r="E96" s="3"/>
      <c r="F96" s="3"/>
      <c r="G96" s="3"/>
      <c r="H96" s="3"/>
      <c r="I96" s="3"/>
      <c r="J96" s="3">
        <v>23</v>
      </c>
      <c r="K96" s="3"/>
      <c r="L96" s="3">
        <v>23</v>
      </c>
    </row>
    <row r="97" spans="1:12" ht="15.75" thickBot="1" x14ac:dyDescent="0.3">
      <c r="A97" s="85" t="s">
        <v>344</v>
      </c>
      <c r="B97" s="65" t="s">
        <v>394</v>
      </c>
      <c r="C97" s="5"/>
      <c r="D97" s="5"/>
      <c r="E97" s="5"/>
      <c r="F97" s="5"/>
      <c r="G97" s="5"/>
      <c r="H97" s="5"/>
      <c r="I97" s="5"/>
      <c r="J97" s="5">
        <v>330.5</v>
      </c>
      <c r="K97" s="5"/>
      <c r="L97" s="5">
        <v>330.5</v>
      </c>
    </row>
    <row r="98" spans="1:12" ht="15" x14ac:dyDescent="0.25">
      <c r="A98" s="84" t="s">
        <v>44</v>
      </c>
      <c r="B98" s="3" t="s">
        <v>255</v>
      </c>
      <c r="C98" s="3"/>
      <c r="D98" s="3"/>
      <c r="E98" s="3"/>
      <c r="F98" s="3"/>
      <c r="G98" s="3"/>
      <c r="H98" s="3"/>
      <c r="I98" s="3"/>
      <c r="J98" s="3">
        <v>133.6</v>
      </c>
      <c r="K98" s="3"/>
      <c r="L98" s="3">
        <v>133.6</v>
      </c>
    </row>
    <row r="99" spans="1:12" ht="15" x14ac:dyDescent="0.25">
      <c r="A99" s="84" t="s">
        <v>44</v>
      </c>
      <c r="B99" s="3" t="s">
        <v>258</v>
      </c>
      <c r="C99" s="3"/>
      <c r="D99" s="3"/>
      <c r="E99" s="3"/>
      <c r="F99" s="3"/>
      <c r="G99" s="3"/>
      <c r="H99" s="3"/>
      <c r="I99" s="3"/>
      <c r="J99" s="3">
        <v>656.2</v>
      </c>
      <c r="K99" s="3"/>
      <c r="L99" s="3">
        <v>656.2</v>
      </c>
    </row>
    <row r="100" spans="1:12" ht="15" x14ac:dyDescent="0.25">
      <c r="A100" s="84" t="s">
        <v>44</v>
      </c>
      <c r="B100" s="3" t="s">
        <v>260</v>
      </c>
      <c r="C100" s="3"/>
      <c r="D100" s="3"/>
      <c r="E100" s="3"/>
      <c r="F100" s="3"/>
      <c r="G100" s="3"/>
      <c r="H100" s="3"/>
      <c r="I100" s="3"/>
      <c r="J100" s="3">
        <v>255</v>
      </c>
      <c r="K100" s="3"/>
      <c r="L100" s="3">
        <v>255</v>
      </c>
    </row>
    <row r="101" spans="1:12" ht="15" x14ac:dyDescent="0.25">
      <c r="A101" s="84" t="s">
        <v>44</v>
      </c>
      <c r="B101" s="3" t="s">
        <v>269</v>
      </c>
      <c r="C101" s="3"/>
      <c r="D101" s="3"/>
      <c r="E101" s="3"/>
      <c r="F101" s="3"/>
      <c r="G101" s="3"/>
      <c r="H101" s="3"/>
      <c r="I101" s="3"/>
      <c r="J101" s="3">
        <v>108.56</v>
      </c>
      <c r="K101" s="3"/>
      <c r="L101" s="3">
        <v>108.56</v>
      </c>
    </row>
    <row r="102" spans="1:12" ht="15" x14ac:dyDescent="0.25">
      <c r="A102" s="84" t="s">
        <v>44</v>
      </c>
      <c r="B102" s="3" t="s">
        <v>271</v>
      </c>
      <c r="C102" s="3"/>
      <c r="D102" s="3"/>
      <c r="E102" s="3"/>
      <c r="F102" s="3"/>
      <c r="G102" s="3"/>
      <c r="H102" s="3"/>
      <c r="I102" s="3"/>
      <c r="J102" s="3">
        <v>68</v>
      </c>
      <c r="K102" s="3"/>
      <c r="L102" s="3">
        <v>68</v>
      </c>
    </row>
    <row r="103" spans="1:12" ht="15" x14ac:dyDescent="0.25">
      <c r="A103" s="84" t="s">
        <v>44</v>
      </c>
      <c r="B103" s="3" t="s">
        <v>273</v>
      </c>
      <c r="C103" s="3"/>
      <c r="D103" s="3"/>
      <c r="E103" s="3"/>
      <c r="F103" s="3"/>
      <c r="G103" s="3"/>
      <c r="H103" s="3"/>
      <c r="I103" s="3"/>
      <c r="J103" s="3">
        <v>277.7</v>
      </c>
      <c r="K103" s="3"/>
      <c r="L103" s="3">
        <v>277.7</v>
      </c>
    </row>
    <row r="104" spans="1:12" ht="15" x14ac:dyDescent="0.25">
      <c r="A104" s="84" t="s">
        <v>44</v>
      </c>
      <c r="B104" s="3" t="s">
        <v>274</v>
      </c>
      <c r="C104" s="3"/>
      <c r="D104" s="3"/>
      <c r="E104" s="3"/>
      <c r="F104" s="3"/>
      <c r="G104" s="3"/>
      <c r="H104" s="3"/>
      <c r="I104" s="3"/>
      <c r="J104" s="3">
        <v>218.1</v>
      </c>
      <c r="K104" s="3"/>
      <c r="L104" s="3">
        <v>218.1</v>
      </c>
    </row>
    <row r="105" spans="1:12" ht="15" x14ac:dyDescent="0.25">
      <c r="A105" s="84" t="s">
        <v>44</v>
      </c>
      <c r="B105" s="3" t="s">
        <v>275</v>
      </c>
      <c r="C105" s="3"/>
      <c r="D105" s="3"/>
      <c r="E105" s="3"/>
      <c r="F105" s="3"/>
      <c r="G105" s="3"/>
      <c r="H105" s="3"/>
      <c r="I105" s="3"/>
      <c r="J105" s="3">
        <v>44</v>
      </c>
      <c r="K105" s="3"/>
      <c r="L105" s="3">
        <v>44</v>
      </c>
    </row>
    <row r="106" spans="1:12" ht="15.75" thickBot="1" x14ac:dyDescent="0.3">
      <c r="A106" s="85" t="s">
        <v>345</v>
      </c>
      <c r="B106" s="65" t="s">
        <v>394</v>
      </c>
      <c r="C106" s="5"/>
      <c r="D106" s="5"/>
      <c r="E106" s="5"/>
      <c r="F106" s="5"/>
      <c r="G106" s="5"/>
      <c r="H106" s="5"/>
      <c r="I106" s="5"/>
      <c r="J106" s="5">
        <v>1761.16</v>
      </c>
      <c r="K106" s="5"/>
      <c r="L106" s="5">
        <v>1761.16</v>
      </c>
    </row>
    <row r="107" spans="1:12" ht="15" x14ac:dyDescent="0.25">
      <c r="A107" s="84" t="s">
        <v>47</v>
      </c>
      <c r="B107" s="3" t="s">
        <v>282</v>
      </c>
      <c r="C107" s="3"/>
      <c r="D107" s="3"/>
      <c r="E107" s="3"/>
      <c r="F107" s="3"/>
      <c r="G107" s="3"/>
      <c r="H107" s="3"/>
      <c r="I107" s="3"/>
      <c r="J107" s="3">
        <v>24</v>
      </c>
      <c r="K107" s="3"/>
      <c r="L107" s="3">
        <v>24</v>
      </c>
    </row>
    <row r="108" spans="1:12" ht="15" x14ac:dyDescent="0.25">
      <c r="A108" s="84" t="s">
        <v>47</v>
      </c>
      <c r="B108" s="3" t="s">
        <v>283</v>
      </c>
      <c r="C108" s="3"/>
      <c r="D108" s="3"/>
      <c r="E108" s="3"/>
      <c r="F108" s="3"/>
      <c r="G108" s="3"/>
      <c r="H108" s="3"/>
      <c r="I108" s="3"/>
      <c r="J108" s="3">
        <v>38</v>
      </c>
      <c r="K108" s="3"/>
      <c r="L108" s="3">
        <v>38</v>
      </c>
    </row>
    <row r="109" spans="1:12" ht="15.75" thickBot="1" x14ac:dyDescent="0.3">
      <c r="A109" s="85" t="s">
        <v>346</v>
      </c>
      <c r="B109" s="65" t="s">
        <v>394</v>
      </c>
      <c r="C109" s="5"/>
      <c r="D109" s="5"/>
      <c r="E109" s="5"/>
      <c r="F109" s="5"/>
      <c r="G109" s="5"/>
      <c r="H109" s="5"/>
      <c r="I109" s="5"/>
      <c r="J109" s="5">
        <v>62</v>
      </c>
      <c r="K109" s="5"/>
      <c r="L109" s="5">
        <v>62</v>
      </c>
    </row>
    <row r="110" spans="1:12" ht="15" x14ac:dyDescent="0.25">
      <c r="A110" s="84" t="s">
        <v>48</v>
      </c>
      <c r="B110" s="3" t="s">
        <v>287</v>
      </c>
      <c r="C110" s="3"/>
      <c r="D110" s="3"/>
      <c r="E110" s="3"/>
      <c r="F110" s="3"/>
      <c r="G110" s="3"/>
      <c r="H110" s="3"/>
      <c r="I110" s="3"/>
      <c r="J110" s="3">
        <v>73</v>
      </c>
      <c r="K110" s="3"/>
      <c r="L110" s="3">
        <v>73</v>
      </c>
    </row>
    <row r="111" spans="1:12" ht="15" x14ac:dyDescent="0.25">
      <c r="A111" s="84" t="s">
        <v>48</v>
      </c>
      <c r="B111" s="3" t="s">
        <v>288</v>
      </c>
      <c r="C111" s="3"/>
      <c r="D111" s="3"/>
      <c r="E111" s="3"/>
      <c r="F111" s="3"/>
      <c r="G111" s="3"/>
      <c r="H111" s="3"/>
      <c r="I111" s="3"/>
      <c r="J111" s="3">
        <v>270</v>
      </c>
      <c r="K111" s="3"/>
      <c r="L111" s="3">
        <v>270</v>
      </c>
    </row>
    <row r="112" spans="1:12" ht="15" x14ac:dyDescent="0.25">
      <c r="A112" s="84" t="s">
        <v>48</v>
      </c>
      <c r="B112" s="3" t="s">
        <v>294</v>
      </c>
      <c r="C112" s="3"/>
      <c r="D112" s="3"/>
      <c r="E112" s="3"/>
      <c r="F112" s="3"/>
      <c r="G112" s="3"/>
      <c r="H112" s="3"/>
      <c r="I112" s="3"/>
      <c r="J112" s="3">
        <v>261</v>
      </c>
      <c r="K112" s="3"/>
      <c r="L112" s="3">
        <v>261</v>
      </c>
    </row>
    <row r="113" spans="1:12" ht="15" x14ac:dyDescent="0.25">
      <c r="A113" s="84" t="s">
        <v>48</v>
      </c>
      <c r="B113" s="3" t="s">
        <v>295</v>
      </c>
      <c r="C113" s="3"/>
      <c r="D113" s="3"/>
      <c r="E113" s="3"/>
      <c r="F113" s="3"/>
      <c r="G113" s="3"/>
      <c r="H113" s="3"/>
      <c r="I113" s="3"/>
      <c r="J113" s="3">
        <v>28</v>
      </c>
      <c r="K113" s="3"/>
      <c r="L113" s="3">
        <v>28</v>
      </c>
    </row>
    <row r="114" spans="1:12" ht="15" x14ac:dyDescent="0.25">
      <c r="A114" s="84" t="s">
        <v>48</v>
      </c>
      <c r="B114" s="3" t="s">
        <v>296</v>
      </c>
      <c r="C114" s="3"/>
      <c r="D114" s="3"/>
      <c r="E114" s="3"/>
      <c r="F114" s="3"/>
      <c r="G114" s="3"/>
      <c r="H114" s="3"/>
      <c r="I114" s="3"/>
      <c r="J114" s="3">
        <v>262.75</v>
      </c>
      <c r="K114" s="3"/>
      <c r="L114" s="3">
        <v>262.75</v>
      </c>
    </row>
    <row r="115" spans="1:12" ht="15" x14ac:dyDescent="0.25">
      <c r="A115" s="84" t="s">
        <v>48</v>
      </c>
      <c r="B115" s="3" t="s">
        <v>298</v>
      </c>
      <c r="C115" s="3"/>
      <c r="D115" s="3"/>
      <c r="E115" s="3"/>
      <c r="F115" s="3"/>
      <c r="G115" s="3"/>
      <c r="H115" s="3"/>
      <c r="I115" s="3"/>
      <c r="J115" s="3">
        <v>40</v>
      </c>
      <c r="K115" s="3"/>
      <c r="L115" s="3">
        <v>40</v>
      </c>
    </row>
    <row r="116" spans="1:12" ht="15.75" thickBot="1" x14ac:dyDescent="0.3">
      <c r="A116" s="85" t="s">
        <v>347</v>
      </c>
      <c r="B116" s="65" t="s">
        <v>394</v>
      </c>
      <c r="C116" s="5"/>
      <c r="D116" s="5"/>
      <c r="E116" s="5"/>
      <c r="F116" s="5"/>
      <c r="G116" s="5"/>
      <c r="H116" s="5"/>
      <c r="I116" s="5"/>
      <c r="J116" s="5">
        <v>934.75</v>
      </c>
      <c r="K116" s="5"/>
      <c r="L116" s="5">
        <v>934.75</v>
      </c>
    </row>
    <row r="117" spans="1:12" ht="15" x14ac:dyDescent="0.25">
      <c r="A117" s="84" t="s">
        <v>50</v>
      </c>
      <c r="B117" s="3" t="s">
        <v>299</v>
      </c>
      <c r="C117" s="3"/>
      <c r="D117" s="3"/>
      <c r="E117" s="3"/>
      <c r="F117" s="3"/>
      <c r="G117" s="3"/>
      <c r="H117" s="3"/>
      <c r="I117" s="3"/>
      <c r="J117" s="3">
        <v>356</v>
      </c>
      <c r="K117" s="3"/>
      <c r="L117" s="3">
        <v>356</v>
      </c>
    </row>
    <row r="118" spans="1:12" ht="15" x14ac:dyDescent="0.25">
      <c r="A118" s="84" t="s">
        <v>50</v>
      </c>
      <c r="B118" s="3" t="s">
        <v>300</v>
      </c>
      <c r="C118" s="3"/>
      <c r="D118" s="3"/>
      <c r="E118" s="3"/>
      <c r="F118" s="3"/>
      <c r="G118" s="3"/>
      <c r="H118" s="3"/>
      <c r="I118" s="3"/>
      <c r="J118" s="3">
        <v>105</v>
      </c>
      <c r="K118" s="3"/>
      <c r="L118" s="3">
        <v>105</v>
      </c>
    </row>
    <row r="119" spans="1:12" ht="15" x14ac:dyDescent="0.25">
      <c r="A119" s="84" t="s">
        <v>50</v>
      </c>
      <c r="B119" s="3" t="s">
        <v>301</v>
      </c>
      <c r="C119" s="3"/>
      <c r="D119" s="3"/>
      <c r="E119" s="3"/>
      <c r="F119" s="3"/>
      <c r="G119" s="3"/>
      <c r="H119" s="3"/>
      <c r="I119" s="3"/>
      <c r="J119" s="3">
        <v>154.69999999999999</v>
      </c>
      <c r="K119" s="3"/>
      <c r="L119" s="3">
        <v>154.69999999999999</v>
      </c>
    </row>
    <row r="120" spans="1:12" ht="15" x14ac:dyDescent="0.25">
      <c r="A120" s="84" t="s">
        <v>50</v>
      </c>
      <c r="B120" s="3" t="s">
        <v>302</v>
      </c>
      <c r="C120" s="3"/>
      <c r="D120" s="3"/>
      <c r="E120" s="3"/>
      <c r="F120" s="3"/>
      <c r="G120" s="3"/>
      <c r="H120" s="3"/>
      <c r="I120" s="3"/>
      <c r="J120" s="3">
        <v>72.7</v>
      </c>
      <c r="K120" s="3"/>
      <c r="L120" s="3">
        <v>72.7</v>
      </c>
    </row>
    <row r="121" spans="1:12" ht="15" x14ac:dyDescent="0.25">
      <c r="A121" s="84" t="s">
        <v>50</v>
      </c>
      <c r="B121" s="3" t="s">
        <v>303</v>
      </c>
      <c r="C121" s="3"/>
      <c r="D121" s="3"/>
      <c r="E121" s="3"/>
      <c r="F121" s="3"/>
      <c r="G121" s="3"/>
      <c r="H121" s="3"/>
      <c r="I121" s="3"/>
      <c r="J121" s="3">
        <v>115</v>
      </c>
      <c r="K121" s="3"/>
      <c r="L121" s="3">
        <v>115</v>
      </c>
    </row>
    <row r="122" spans="1:12" ht="15" x14ac:dyDescent="0.25">
      <c r="A122" s="84" t="s">
        <v>50</v>
      </c>
      <c r="B122" s="3" t="s">
        <v>163</v>
      </c>
      <c r="C122" s="3"/>
      <c r="D122" s="3"/>
      <c r="E122" s="3"/>
      <c r="F122" s="3"/>
      <c r="G122" s="3"/>
      <c r="H122" s="3"/>
      <c r="I122" s="3"/>
      <c r="J122" s="3">
        <v>33</v>
      </c>
      <c r="K122" s="3"/>
      <c r="L122" s="3">
        <v>33</v>
      </c>
    </row>
    <row r="123" spans="1:12" ht="15" x14ac:dyDescent="0.25">
      <c r="A123" s="84" t="s">
        <v>50</v>
      </c>
      <c r="B123" s="3" t="s">
        <v>304</v>
      </c>
      <c r="C123" s="3"/>
      <c r="D123" s="3"/>
      <c r="E123" s="3"/>
      <c r="F123" s="3"/>
      <c r="G123" s="3"/>
      <c r="H123" s="3"/>
      <c r="I123" s="3"/>
      <c r="J123" s="3">
        <v>381.68</v>
      </c>
      <c r="K123" s="3"/>
      <c r="L123" s="3">
        <v>381.68</v>
      </c>
    </row>
    <row r="124" spans="1:12" ht="15.75" thickBot="1" x14ac:dyDescent="0.3">
      <c r="A124" s="85" t="s">
        <v>348</v>
      </c>
      <c r="B124" s="65" t="s">
        <v>394</v>
      </c>
      <c r="C124" s="5"/>
      <c r="D124" s="5"/>
      <c r="E124" s="5"/>
      <c r="F124" s="5"/>
      <c r="G124" s="5"/>
      <c r="H124" s="5"/>
      <c r="I124" s="5"/>
      <c r="J124" s="5">
        <v>1218.0800000000002</v>
      </c>
      <c r="K124" s="5"/>
      <c r="L124" s="5">
        <v>1218.0800000000002</v>
      </c>
    </row>
    <row r="125" spans="1:12" ht="15" x14ac:dyDescent="0.25">
      <c r="A125" s="84" t="s">
        <v>52</v>
      </c>
      <c r="B125" s="3" t="s">
        <v>311</v>
      </c>
      <c r="C125" s="3"/>
      <c r="D125" s="3"/>
      <c r="E125" s="3"/>
      <c r="F125" s="3"/>
      <c r="G125" s="3"/>
      <c r="H125" s="3"/>
      <c r="I125" s="3">
        <v>84.3</v>
      </c>
      <c r="J125" s="3"/>
      <c r="K125" s="3"/>
      <c r="L125" s="3">
        <v>84.3</v>
      </c>
    </row>
    <row r="126" spans="1:12" ht="15" x14ac:dyDescent="0.25">
      <c r="A126" s="84" t="s">
        <v>52</v>
      </c>
      <c r="B126" s="3" t="s">
        <v>312</v>
      </c>
      <c r="C126" s="3"/>
      <c r="D126" s="3"/>
      <c r="E126" s="3"/>
      <c r="F126" s="3"/>
      <c r="G126" s="3"/>
      <c r="H126" s="3"/>
      <c r="I126" s="3">
        <v>25</v>
      </c>
      <c r="J126" s="3"/>
      <c r="K126" s="3"/>
      <c r="L126" s="3">
        <v>25</v>
      </c>
    </row>
    <row r="127" spans="1:12" ht="15" x14ac:dyDescent="0.25">
      <c r="A127" s="84" t="s">
        <v>52</v>
      </c>
      <c r="B127" s="3" t="s">
        <v>313</v>
      </c>
      <c r="C127" s="3"/>
      <c r="D127" s="3"/>
      <c r="E127" s="3"/>
      <c r="F127" s="3"/>
      <c r="G127" s="3"/>
      <c r="H127" s="3"/>
      <c r="I127" s="3">
        <v>50</v>
      </c>
      <c r="J127" s="3"/>
      <c r="K127" s="3"/>
      <c r="L127" s="3">
        <v>50</v>
      </c>
    </row>
    <row r="128" spans="1:12" ht="15" x14ac:dyDescent="0.25">
      <c r="A128" s="84" t="s">
        <v>52</v>
      </c>
      <c r="B128" s="3" t="s">
        <v>315</v>
      </c>
      <c r="C128" s="3"/>
      <c r="D128" s="3"/>
      <c r="E128" s="3"/>
      <c r="F128" s="3"/>
      <c r="G128" s="3"/>
      <c r="H128" s="3"/>
      <c r="I128" s="3">
        <v>134</v>
      </c>
      <c r="J128" s="3"/>
      <c r="K128" s="3"/>
      <c r="L128" s="3">
        <v>134</v>
      </c>
    </row>
    <row r="129" spans="1:12" ht="15" x14ac:dyDescent="0.25">
      <c r="A129" s="84" t="s">
        <v>52</v>
      </c>
      <c r="B129" s="3" t="s">
        <v>316</v>
      </c>
      <c r="C129" s="3"/>
      <c r="D129" s="3"/>
      <c r="E129" s="3">
        <v>62.699999999999996</v>
      </c>
      <c r="F129" s="3"/>
      <c r="G129" s="3"/>
      <c r="H129" s="3"/>
      <c r="I129" s="3">
        <v>28</v>
      </c>
      <c r="J129" s="3"/>
      <c r="K129" s="3"/>
      <c r="L129" s="3">
        <v>90.699999999999989</v>
      </c>
    </row>
    <row r="130" spans="1:12" ht="15" x14ac:dyDescent="0.25">
      <c r="A130" s="84" t="s">
        <v>52</v>
      </c>
      <c r="B130" s="3" t="s">
        <v>317</v>
      </c>
      <c r="C130" s="3"/>
      <c r="D130" s="3"/>
      <c r="E130" s="3"/>
      <c r="F130" s="3"/>
      <c r="G130" s="3"/>
      <c r="H130" s="3">
        <v>90</v>
      </c>
      <c r="I130" s="3"/>
      <c r="J130" s="3"/>
      <c r="K130" s="3"/>
      <c r="L130" s="3">
        <v>90</v>
      </c>
    </row>
    <row r="131" spans="1:12" ht="15" x14ac:dyDescent="0.25">
      <c r="A131" s="84" t="s">
        <v>52</v>
      </c>
      <c r="B131" s="3" t="s">
        <v>318</v>
      </c>
      <c r="C131" s="3"/>
      <c r="D131" s="3"/>
      <c r="E131" s="3"/>
      <c r="F131" s="3"/>
      <c r="G131" s="3"/>
      <c r="H131" s="3">
        <v>196.6</v>
      </c>
      <c r="I131" s="3"/>
      <c r="J131" s="3"/>
      <c r="K131" s="3"/>
      <c r="L131" s="3">
        <v>196.6</v>
      </c>
    </row>
    <row r="132" spans="1:12" ht="15" x14ac:dyDescent="0.25">
      <c r="A132" s="84" t="s">
        <v>52</v>
      </c>
      <c r="B132" s="3" t="s">
        <v>319</v>
      </c>
      <c r="C132" s="3"/>
      <c r="D132" s="3"/>
      <c r="E132" s="3"/>
      <c r="F132" s="3"/>
      <c r="G132" s="3"/>
      <c r="H132" s="3"/>
      <c r="I132" s="3">
        <v>6</v>
      </c>
      <c r="J132" s="3"/>
      <c r="K132" s="3"/>
      <c r="L132" s="3">
        <v>6</v>
      </c>
    </row>
    <row r="133" spans="1:12" ht="15" x14ac:dyDescent="0.25">
      <c r="A133" s="84" t="s">
        <v>52</v>
      </c>
      <c r="B133" s="3" t="s">
        <v>320</v>
      </c>
      <c r="C133" s="3"/>
      <c r="D133" s="3">
        <v>7</v>
      </c>
      <c r="E133" s="3"/>
      <c r="F133" s="3"/>
      <c r="G133" s="3"/>
      <c r="H133" s="3"/>
      <c r="I133" s="3"/>
      <c r="J133" s="3"/>
      <c r="K133" s="3"/>
      <c r="L133" s="3">
        <v>7</v>
      </c>
    </row>
    <row r="134" spans="1:12" ht="15.75" thickBot="1" x14ac:dyDescent="0.3">
      <c r="A134" s="85" t="s">
        <v>349</v>
      </c>
      <c r="B134" s="65" t="s">
        <v>394</v>
      </c>
      <c r="C134" s="5"/>
      <c r="D134" s="5">
        <v>7</v>
      </c>
      <c r="E134" s="5">
        <v>62.699999999999996</v>
      </c>
      <c r="F134" s="5"/>
      <c r="G134" s="5"/>
      <c r="H134" s="5">
        <v>286.60000000000002</v>
      </c>
      <c r="I134" s="5">
        <v>327.3</v>
      </c>
      <c r="J134" s="5"/>
      <c r="K134" s="5"/>
      <c r="L134" s="5">
        <v>683.6</v>
      </c>
    </row>
    <row r="135" spans="1:12" ht="15" x14ac:dyDescent="0.25">
      <c r="A135" s="84" t="s">
        <v>53</v>
      </c>
      <c r="B135" s="3" t="s">
        <v>321</v>
      </c>
      <c r="C135" s="3"/>
      <c r="D135" s="3"/>
      <c r="E135" s="3"/>
      <c r="F135" s="3"/>
      <c r="G135" s="3"/>
      <c r="H135" s="3"/>
      <c r="I135" s="3"/>
      <c r="J135" s="3">
        <v>192.5</v>
      </c>
      <c r="K135" s="3"/>
      <c r="L135" s="3">
        <v>192.5</v>
      </c>
    </row>
    <row r="136" spans="1:12" ht="15" x14ac:dyDescent="0.25">
      <c r="A136" s="84" t="s">
        <v>53</v>
      </c>
      <c r="B136" s="3" t="s">
        <v>323</v>
      </c>
      <c r="C136" s="3"/>
      <c r="D136" s="3"/>
      <c r="E136" s="3"/>
      <c r="F136" s="3"/>
      <c r="G136" s="3"/>
      <c r="H136" s="3"/>
      <c r="I136" s="3"/>
      <c r="J136" s="3">
        <v>95</v>
      </c>
      <c r="K136" s="3"/>
      <c r="L136" s="3">
        <v>95</v>
      </c>
    </row>
    <row r="137" spans="1:12" ht="15" x14ac:dyDescent="0.25">
      <c r="A137" s="84" t="s">
        <v>53</v>
      </c>
      <c r="B137" s="3" t="s">
        <v>325</v>
      </c>
      <c r="C137" s="3"/>
      <c r="D137" s="3"/>
      <c r="E137" s="3"/>
      <c r="F137" s="3"/>
      <c r="G137" s="3"/>
      <c r="H137" s="3"/>
      <c r="I137" s="3"/>
      <c r="J137" s="3">
        <v>581.79999999999995</v>
      </c>
      <c r="K137" s="3"/>
      <c r="L137" s="3">
        <v>581.79999999999995</v>
      </c>
    </row>
    <row r="138" spans="1:12" ht="15" x14ac:dyDescent="0.25">
      <c r="A138" s="84" t="s">
        <v>53</v>
      </c>
      <c r="B138" s="3" t="s">
        <v>326</v>
      </c>
      <c r="C138" s="3"/>
      <c r="D138" s="3"/>
      <c r="E138" s="3"/>
      <c r="F138" s="3"/>
      <c r="G138" s="3"/>
      <c r="H138" s="3"/>
      <c r="I138" s="3"/>
      <c r="J138" s="3">
        <v>50</v>
      </c>
      <c r="K138" s="3"/>
      <c r="L138" s="3">
        <v>50</v>
      </c>
    </row>
    <row r="139" spans="1:12" ht="15" x14ac:dyDescent="0.25">
      <c r="A139" s="84" t="s">
        <v>53</v>
      </c>
      <c r="B139" s="3" t="s">
        <v>327</v>
      </c>
      <c r="C139" s="3"/>
      <c r="D139" s="3"/>
      <c r="E139" s="3"/>
      <c r="F139" s="3"/>
      <c r="G139" s="3"/>
      <c r="H139" s="3"/>
      <c r="I139" s="3"/>
      <c r="J139" s="3">
        <v>32.5</v>
      </c>
      <c r="K139" s="3"/>
      <c r="L139" s="3">
        <v>32.5</v>
      </c>
    </row>
    <row r="140" spans="1:12" ht="15" x14ac:dyDescent="0.25">
      <c r="A140" s="84" t="s">
        <v>53</v>
      </c>
      <c r="B140" s="3" t="s">
        <v>328</v>
      </c>
      <c r="C140" s="3"/>
      <c r="D140" s="3"/>
      <c r="E140" s="3"/>
      <c r="F140" s="3"/>
      <c r="G140" s="3"/>
      <c r="H140" s="3"/>
      <c r="I140" s="3"/>
      <c r="J140" s="3">
        <v>57</v>
      </c>
      <c r="K140" s="3"/>
      <c r="L140" s="3">
        <v>57</v>
      </c>
    </row>
    <row r="141" spans="1:12" ht="15.75" thickBot="1" x14ac:dyDescent="0.3">
      <c r="A141" s="85" t="s">
        <v>350</v>
      </c>
      <c r="B141" s="65" t="s">
        <v>394</v>
      </c>
      <c r="C141" s="5"/>
      <c r="D141" s="5"/>
      <c r="E141" s="5"/>
      <c r="F141" s="5"/>
      <c r="G141" s="5"/>
      <c r="H141" s="5"/>
      <c r="I141" s="5"/>
      <c r="J141" s="5">
        <v>1008.8</v>
      </c>
      <c r="K141" s="5"/>
      <c r="L141" s="5">
        <v>1008.8</v>
      </c>
    </row>
    <row r="142" spans="1:12" ht="15" x14ac:dyDescent="0.25">
      <c r="A142" s="84" t="s">
        <v>351</v>
      </c>
      <c r="B142" s="6"/>
      <c r="C142" s="4">
        <v>3</v>
      </c>
      <c r="D142" s="4">
        <v>70.2</v>
      </c>
      <c r="E142" s="4">
        <v>596</v>
      </c>
      <c r="F142" s="4">
        <v>456.70000000000005</v>
      </c>
      <c r="G142" s="4">
        <v>2042.9</v>
      </c>
      <c r="H142" s="4">
        <v>1789.9999999999998</v>
      </c>
      <c r="I142" s="4">
        <v>2462.3000000000002</v>
      </c>
      <c r="J142" s="4">
        <v>10067.440000000002</v>
      </c>
      <c r="K142" s="4">
        <v>384.6</v>
      </c>
      <c r="L142" s="4">
        <v>17873.140000000003</v>
      </c>
    </row>
    <row r="143" spans="1:12" s="68" customFormat="1" ht="18" customHeight="1" x14ac:dyDescent="0.25">
      <c r="A143" s="86" t="s">
        <v>406</v>
      </c>
      <c r="B143" s="66"/>
      <c r="C143" s="67"/>
      <c r="D143" s="67"/>
      <c r="E143" s="67"/>
      <c r="F143" s="67"/>
      <c r="G143" s="67"/>
      <c r="H143" s="67"/>
      <c r="I143" s="67"/>
      <c r="J143" s="67"/>
      <c r="K143" s="67"/>
      <c r="L143" s="67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B1D7-6335-49CD-B3BD-BE7AA5C9CE7C}">
  <dimension ref="A1:H22"/>
  <sheetViews>
    <sheetView tabSelected="1" zoomScaleNormal="100" workbookViewId="0">
      <selection sqref="A1:H16"/>
    </sheetView>
  </sheetViews>
  <sheetFormatPr defaultColWidth="9.85546875" defaultRowHeight="15" x14ac:dyDescent="0.25"/>
  <cols>
    <col min="1" max="1" width="31.140625" style="1" customWidth="1"/>
    <col min="2" max="2" width="24" style="1" customWidth="1"/>
    <col min="3" max="3" width="23" style="1" customWidth="1"/>
    <col min="4" max="4" width="19.42578125" style="1" customWidth="1"/>
    <col min="5" max="5" width="20.5703125" style="1" customWidth="1"/>
    <col min="6" max="6" width="22" customWidth="1"/>
    <col min="7" max="7" width="20.42578125" style="1" customWidth="1"/>
    <col min="8" max="8" width="20.140625" customWidth="1"/>
    <col min="9" max="9" width="19.7109375" style="1" customWidth="1"/>
    <col min="10" max="10" width="17.85546875" style="1" customWidth="1"/>
    <col min="11" max="16384" width="9.85546875" style="1"/>
  </cols>
  <sheetData>
    <row r="1" spans="1:8" s="2" customFormat="1" x14ac:dyDescent="0.25">
      <c r="A1" s="8" t="s">
        <v>398</v>
      </c>
      <c r="B1" s="8" t="s">
        <v>1</v>
      </c>
      <c r="C1" s="13" t="s">
        <v>2</v>
      </c>
      <c r="D1" s="14" t="s">
        <v>374</v>
      </c>
      <c r="E1" s="13" t="s">
        <v>3</v>
      </c>
      <c r="F1" s="14" t="s">
        <v>5</v>
      </c>
      <c r="G1" s="7" t="s">
        <v>4</v>
      </c>
      <c r="H1" s="7" t="s">
        <v>6</v>
      </c>
    </row>
    <row r="2" spans="1:8" s="2" customFormat="1" x14ac:dyDescent="0.25">
      <c r="A2" s="9" t="s">
        <v>7</v>
      </c>
      <c r="B2" s="40"/>
      <c r="C2" s="41"/>
      <c r="D2" s="42"/>
      <c r="E2" s="41"/>
      <c r="F2" s="42"/>
      <c r="G2" s="43"/>
      <c r="H2" s="43"/>
    </row>
    <row r="3" spans="1:8" s="2" customFormat="1" x14ac:dyDescent="0.25">
      <c r="A3" s="10" t="s">
        <v>8</v>
      </c>
      <c r="B3" s="44">
        <v>16060.140000000001</v>
      </c>
      <c r="C3" s="45">
        <v>15158.11</v>
      </c>
      <c r="D3" s="46">
        <v>98.82834997239101</v>
      </c>
      <c r="E3" s="45">
        <v>164.5</v>
      </c>
      <c r="F3" s="46">
        <v>1.1537520085454798</v>
      </c>
      <c r="G3" s="47">
        <v>177.6</v>
      </c>
      <c r="H3" s="47">
        <v>6.0238839901421697</v>
      </c>
    </row>
    <row r="4" spans="1:8" s="2" customFormat="1" x14ac:dyDescent="0.25">
      <c r="A4" s="10" t="s">
        <v>9</v>
      </c>
      <c r="B4" s="44">
        <v>25850.209999999995</v>
      </c>
      <c r="C4" s="45">
        <v>24288.110000000004</v>
      </c>
      <c r="D4" s="46">
        <v>94.979230578254132</v>
      </c>
      <c r="E4" s="45">
        <v>77.150000000000006</v>
      </c>
      <c r="F4" s="46">
        <v>1.910441829078185</v>
      </c>
      <c r="G4" s="47">
        <v>1219.45</v>
      </c>
      <c r="H4" s="47">
        <f>SUM(G4/C4)*100</f>
        <v>5.0207694217458663</v>
      </c>
    </row>
    <row r="5" spans="1:8" s="2" customFormat="1" x14ac:dyDescent="0.25">
      <c r="A5" s="11" t="s">
        <v>10</v>
      </c>
      <c r="B5" s="44">
        <v>41910.35</v>
      </c>
      <c r="C5" s="45">
        <v>39446.22</v>
      </c>
      <c r="D5" s="46">
        <v>96.458342523060509</v>
      </c>
      <c r="E5" s="45">
        <v>241.65</v>
      </c>
      <c r="F5" s="46">
        <v>3.064193837623665</v>
      </c>
      <c r="G5" s="47">
        <v>1397.05</v>
      </c>
      <c r="H5" s="47">
        <f>SUM(G5/C5)*100</f>
        <v>3.5416574769394886</v>
      </c>
    </row>
    <row r="6" spans="1:8" s="2" customFormat="1" x14ac:dyDescent="0.25">
      <c r="A6" s="16"/>
      <c r="B6" s="48"/>
      <c r="C6" s="49"/>
      <c r="D6" s="50"/>
      <c r="E6" s="49"/>
      <c r="F6" s="50"/>
      <c r="G6" s="51"/>
      <c r="H6" s="51"/>
    </row>
    <row r="7" spans="1:8" s="2" customFormat="1" x14ac:dyDescent="0.25">
      <c r="A7" s="9" t="s">
        <v>11</v>
      </c>
      <c r="B7" s="44"/>
      <c r="C7" s="45"/>
      <c r="D7" s="46"/>
      <c r="E7" s="45"/>
      <c r="F7" s="46"/>
      <c r="G7" s="47"/>
      <c r="H7" s="47"/>
    </row>
    <row r="8" spans="1:8" s="2" customFormat="1" x14ac:dyDescent="0.25">
      <c r="A8" s="10" t="s">
        <v>11</v>
      </c>
      <c r="B8" s="44">
        <v>424.79999999999995</v>
      </c>
      <c r="C8" s="45">
        <v>458.11</v>
      </c>
      <c r="D8" s="46">
        <v>95.023029403418391</v>
      </c>
      <c r="E8" s="45">
        <v>0</v>
      </c>
      <c r="F8" s="46">
        <v>0</v>
      </c>
      <c r="G8" s="47">
        <v>22.8</v>
      </c>
      <c r="H8" s="47">
        <v>7.1833648393194709</v>
      </c>
    </row>
    <row r="9" spans="1:8" s="2" customFormat="1" x14ac:dyDescent="0.25">
      <c r="A9" s="12" t="s">
        <v>10</v>
      </c>
      <c r="B9" s="44">
        <v>424.79999999999995</v>
      </c>
      <c r="C9" s="45">
        <v>458.11</v>
      </c>
      <c r="D9" s="46">
        <v>95.023029403418391</v>
      </c>
      <c r="E9" s="45"/>
      <c r="F9" s="46"/>
      <c r="G9" s="47">
        <v>22.8</v>
      </c>
      <c r="H9" s="47">
        <v>7.1833648393194709</v>
      </c>
    </row>
    <row r="10" spans="1:8" s="2" customFormat="1" x14ac:dyDescent="0.25">
      <c r="A10" s="16"/>
      <c r="B10" s="48"/>
      <c r="C10" s="49"/>
      <c r="D10" s="50"/>
      <c r="E10" s="49"/>
      <c r="F10" s="50"/>
      <c r="G10" s="51"/>
      <c r="H10" s="51"/>
    </row>
    <row r="11" spans="1:8" s="2" customFormat="1" x14ac:dyDescent="0.25">
      <c r="A11" s="9" t="s">
        <v>397</v>
      </c>
      <c r="B11" s="44"/>
      <c r="C11" s="45"/>
      <c r="D11" s="46"/>
      <c r="E11" s="45"/>
      <c r="F11" s="46"/>
      <c r="G11" s="47"/>
      <c r="H11" s="47"/>
    </row>
    <row r="12" spans="1:8" s="2" customFormat="1" x14ac:dyDescent="0.25">
      <c r="A12" s="10" t="s">
        <v>12</v>
      </c>
      <c r="B12" s="44">
        <v>5760.55</v>
      </c>
      <c r="C12" s="45">
        <v>5532.76</v>
      </c>
      <c r="D12" s="46">
        <v>95.725460710386855</v>
      </c>
      <c r="E12" s="45">
        <v>0</v>
      </c>
      <c r="F12" s="46">
        <v>0</v>
      </c>
      <c r="G12" s="47">
        <v>236.5</v>
      </c>
      <c r="H12" s="47">
        <v>7.5118215011844036</v>
      </c>
    </row>
    <row r="13" spans="1:8" s="2" customFormat="1" x14ac:dyDescent="0.25">
      <c r="A13" s="10" t="s">
        <v>13</v>
      </c>
      <c r="B13" s="44">
        <v>4915.55</v>
      </c>
      <c r="C13" s="45"/>
      <c r="D13" s="46"/>
      <c r="E13" s="45"/>
      <c r="F13" s="46"/>
      <c r="G13" s="47"/>
      <c r="H13" s="47"/>
    </row>
    <row r="14" spans="1:8" s="2" customFormat="1" x14ac:dyDescent="0.25">
      <c r="A14" s="10" t="s">
        <v>14</v>
      </c>
      <c r="B14" s="44">
        <v>15004.18</v>
      </c>
      <c r="C14" s="45">
        <v>14627.239999999998</v>
      </c>
      <c r="D14" s="46">
        <v>99.740894386090602</v>
      </c>
      <c r="E14" s="45">
        <v>124.46000000000001</v>
      </c>
      <c r="F14" s="46">
        <v>11.23481123931267</v>
      </c>
      <c r="G14" s="47">
        <v>37.9</v>
      </c>
      <c r="H14" s="47">
        <v>1.9289889702318017</v>
      </c>
    </row>
    <row r="15" spans="1:8" s="2" customFormat="1" ht="15.75" thickBot="1" x14ac:dyDescent="0.3">
      <c r="A15" s="15" t="s">
        <v>400</v>
      </c>
      <c r="B15" s="52">
        <v>54.2</v>
      </c>
      <c r="C15" s="53">
        <v>54.5</v>
      </c>
      <c r="D15" s="54">
        <v>100</v>
      </c>
      <c r="E15" s="53"/>
      <c r="F15" s="54"/>
      <c r="G15" s="47"/>
      <c r="H15" s="47"/>
    </row>
    <row r="16" spans="1:8" s="2" customFormat="1" ht="27.75" customHeight="1" thickBot="1" x14ac:dyDescent="0.25">
      <c r="A16" s="17" t="s">
        <v>399</v>
      </c>
      <c r="B16" s="55">
        <f>SUM(B3+B4+B8+B12+B13+B14+B15)</f>
        <v>68069.63</v>
      </c>
      <c r="C16" s="56">
        <f t="shared" ref="C16:H16" si="0">SUM(C3+C4+C8+C12+C13+C14+C15)</f>
        <v>60118.83</v>
      </c>
      <c r="D16" s="57">
        <f>SUM(D3+D4+D8+D12+D13+D14+D15)</f>
        <v>584.29696505054096</v>
      </c>
      <c r="E16" s="56">
        <f t="shared" si="0"/>
        <v>366.11</v>
      </c>
      <c r="F16" s="57">
        <f>SUM(F3+F4+F8+F12+F13+F14+F15)</f>
        <v>14.299005076936336</v>
      </c>
      <c r="G16" s="55">
        <f t="shared" si="0"/>
        <v>1694.25</v>
      </c>
      <c r="H16" s="57">
        <f t="shared" si="0"/>
        <v>27.668828722623712</v>
      </c>
    </row>
    <row r="18" spans="1:1" x14ac:dyDescent="0.25">
      <c r="A18" s="4" t="s">
        <v>395</v>
      </c>
    </row>
    <row r="19" spans="1:1" x14ac:dyDescent="0.25">
      <c r="A19" s="3" t="s">
        <v>401</v>
      </c>
    </row>
    <row r="20" spans="1:1" x14ac:dyDescent="0.25">
      <c r="A20" s="3" t="s">
        <v>402</v>
      </c>
    </row>
    <row r="21" spans="1:1" x14ac:dyDescent="0.25">
      <c r="A21" s="3" t="s">
        <v>403</v>
      </c>
    </row>
    <row r="22" spans="1:1" x14ac:dyDescent="0.25">
      <c r="A22" s="3" t="s">
        <v>404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Areal_län</vt:lpstr>
      <vt:lpstr>Art_areal_beslut</vt:lpstr>
      <vt:lpstr>Art_sort_klass</vt:lpstr>
      <vt:lpstr>Art_sort_klass(EKO)</vt:lpstr>
      <vt:lpstr>Fröburna växtslag(ha)</vt:lpstr>
    </vt:vector>
  </TitlesOfParts>
  <Company>Jordbruksverket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Fältbesiktning areal fröburna 2022</dc:title>
  <dc:creator>Jordbruksverket@jordbruksverket.se</dc:creator>
  <cp:lastModifiedBy>Helena Johansson</cp:lastModifiedBy>
  <dcterms:created xsi:type="dcterms:W3CDTF">2023-03-29T11:37:32Z</dcterms:created>
  <dcterms:modified xsi:type="dcterms:W3CDTF">2023-05-08T07:31:12Z</dcterms:modified>
</cp:coreProperties>
</file>